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055" windowHeight="7680" activeTab="5"/>
  </bookViews>
  <sheets>
    <sheet name="CAP BU" sheetId="13" r:id="rId1"/>
    <sheet name="HOC PHI" sheetId="1" r:id="rId2"/>
    <sheet name="BUOI 2" sheetId="2" r:id="rId3"/>
    <sheet name="BHYT" sheetId="14" r:id="rId4"/>
    <sheet name="CAN TIN" sheetId="15" r:id="rId5"/>
    <sheet name="BAN TRU" sheetId="16" r:id="rId6"/>
  </sheets>
  <calcPr calcId="144525"/>
</workbook>
</file>

<file path=xl/calcChain.xml><?xml version="1.0" encoding="utf-8"?>
<calcChain xmlns="http://schemas.openxmlformats.org/spreadsheetml/2006/main">
  <c r="D300" i="16" l="1"/>
  <c r="B300" i="16"/>
  <c r="D272" i="16"/>
  <c r="B272" i="16"/>
  <c r="D244" i="16"/>
  <c r="B244" i="16"/>
  <c r="D217" i="16"/>
  <c r="B217" i="16"/>
  <c r="D189" i="16"/>
  <c r="B189" i="16"/>
  <c r="D162" i="16"/>
  <c r="B162" i="16"/>
  <c r="D133" i="16"/>
  <c r="B133" i="16"/>
  <c r="D107" i="15"/>
  <c r="D127" i="14"/>
  <c r="B107" i="2"/>
  <c r="B218" i="16" l="1"/>
  <c r="B301" i="16"/>
  <c r="B273" i="16"/>
  <c r="B245" i="16"/>
  <c r="B163" i="16"/>
  <c r="B190" i="16"/>
  <c r="B134" i="16"/>
  <c r="B78" i="2"/>
  <c r="B46" i="2"/>
  <c r="B10" i="2"/>
  <c r="B12" i="2"/>
  <c r="D12" i="2"/>
  <c r="B13" i="2"/>
  <c r="B43" i="2" s="1"/>
  <c r="D46" i="2"/>
  <c r="D140" i="1"/>
  <c r="D139" i="1"/>
  <c r="D134" i="13"/>
  <c r="D133" i="13"/>
  <c r="B47" i="2" l="1"/>
  <c r="D153" i="14"/>
  <c r="D105" i="16" l="1"/>
  <c r="B105" i="16"/>
  <c r="D129" i="15"/>
  <c r="B129" i="15"/>
  <c r="B130" i="15" s="1"/>
  <c r="B122" i="14"/>
  <c r="B127" i="14" s="1"/>
  <c r="B128" i="14" s="1"/>
  <c r="B150" i="14" s="1"/>
  <c r="B153" i="14" s="1"/>
  <c r="B154" i="14" s="1"/>
  <c r="D144" i="2"/>
  <c r="B143" i="1"/>
  <c r="D143" i="1"/>
  <c r="D135" i="13"/>
  <c r="B132" i="13"/>
  <c r="B135" i="13" s="1"/>
  <c r="B136" i="13" s="1"/>
  <c r="B106" i="16" l="1"/>
  <c r="B107" i="15"/>
  <c r="B108" i="15" s="1"/>
  <c r="D103" i="14" l="1"/>
  <c r="D108" i="13"/>
  <c r="B105" i="13"/>
  <c r="B108" i="13" s="1"/>
  <c r="B109" i="13" s="1"/>
  <c r="D114" i="1"/>
  <c r="D76" i="16"/>
  <c r="B76" i="16"/>
  <c r="B77" i="16" l="1"/>
  <c r="D107" i="2"/>
  <c r="B12" i="14" l="1"/>
  <c r="D49" i="16" l="1"/>
  <c r="B49" i="16"/>
  <c r="B50" i="16" s="1"/>
  <c r="D80" i="15"/>
  <c r="B80" i="15"/>
  <c r="D47" i="15"/>
  <c r="B47" i="15"/>
  <c r="D42" i="14"/>
  <c r="D12" i="14"/>
  <c r="D78" i="2"/>
  <c r="D83" i="13"/>
  <c r="D48" i="13"/>
  <c r="B14" i="13"/>
  <c r="D86" i="1"/>
  <c r="D51" i="1"/>
  <c r="B48" i="15" l="1"/>
  <c r="B81" i="15"/>
  <c r="D15" i="16" l="1"/>
  <c r="B15" i="16"/>
  <c r="B16" i="16" l="1"/>
  <c r="D14" i="13"/>
  <c r="D14" i="1"/>
  <c r="D76" i="14" l="1"/>
  <c r="D13" i="15" l="1"/>
  <c r="B13" i="15"/>
  <c r="B14" i="15" l="1"/>
  <c r="B15" i="13" l="1"/>
  <c r="B45" i="13" s="1"/>
  <c r="B48" i="13" s="1"/>
  <c r="B49" i="13" s="1"/>
  <c r="B80" i="13" s="1"/>
  <c r="B83" i="13" s="1"/>
  <c r="B84" i="13" s="1"/>
  <c r="B71" i="2" l="1"/>
  <c r="B79" i="2" s="1"/>
  <c r="B100" i="2" s="1"/>
  <c r="B108" i="2" l="1"/>
  <c r="B129" i="2" s="1"/>
  <c r="B144" i="2" s="1"/>
  <c r="B14" i="1"/>
  <c r="B15" i="1" s="1"/>
  <c r="B46" i="1" s="1"/>
  <c r="B51" i="1" s="1"/>
  <c r="B52" i="1" s="1"/>
  <c r="B83" i="1" s="1"/>
  <c r="B86" i="1" s="1"/>
  <c r="B87" i="1" s="1"/>
  <c r="B111" i="1" s="1"/>
  <c r="B114" i="1" s="1"/>
  <c r="B13" i="14"/>
  <c r="B40" i="14" s="1"/>
  <c r="B42" i="14" s="1"/>
  <c r="B43" i="14" s="1"/>
  <c r="B72" i="14" s="1"/>
  <c r="B76" i="14" s="1"/>
  <c r="B77" i="14" s="1"/>
  <c r="B103" i="14" s="1"/>
  <c r="B104" i="14" s="1"/>
  <c r="B145" i="2" l="1"/>
  <c r="G151" i="2"/>
  <c r="B115" i="1"/>
  <c r="B144" i="1"/>
</calcChain>
</file>

<file path=xl/sharedStrings.xml><?xml version="1.0" encoding="utf-8"?>
<sst xmlns="http://schemas.openxmlformats.org/spreadsheetml/2006/main" count="798" uniqueCount="193">
  <si>
    <t>Mẫu CKQ 01</t>
  </si>
  <si>
    <t xml:space="preserve">Phụ lục số 1 </t>
  </si>
  <si>
    <t>Các khoản thu</t>
  </si>
  <si>
    <t>Số tiền</t>
  </si>
  <si>
    <t>Sử dụng nguồn thu</t>
  </si>
  <si>
    <t xml:space="preserve">Tổng cộng: </t>
  </si>
  <si>
    <t>Tồn quỹ cuối kỳ:</t>
  </si>
  <si>
    <t>(Chủ tài khoản)</t>
  </si>
  <si>
    <t xml:space="preserve">- Số điện thoại (nếu có): </t>
  </si>
  <si>
    <r>
      <t xml:space="preserve">Đơn vị công bố thông tin: </t>
    </r>
    <r>
      <rPr>
        <b/>
        <sz val="12"/>
        <color theme="1"/>
        <rFont val="Times New Roman"/>
        <family val="1"/>
      </rPr>
      <t>Trường THCS AN BÌNH</t>
    </r>
  </si>
  <si>
    <t>- Tên quỹ: Học phí</t>
  </si>
  <si>
    <t>- Địa chỉ: xã An Bình, huyện Phú Giáo, tỉnh Bình Dương</t>
  </si>
  <si>
    <t>Hiệu trưởng</t>
  </si>
  <si>
    <t>Đơn vị tính: đồng</t>
  </si>
  <si>
    <t>Tồn quỹ kỳ trước chuyển sang (CCTL)</t>
  </si>
  <si>
    <t>- Tên quỹ: Cấp bù Học phí</t>
  </si>
  <si>
    <t xml:space="preserve">Tồn quỹ kỳ trước chuyển sang </t>
  </si>
  <si>
    <t xml:space="preserve">BẢNG CÔNG KHAI QUYẾT TOÁN THU VÀ SỬ DỤNG NGUỒN CẤP BÙ HỌC PHÍ </t>
  </si>
  <si>
    <t xml:space="preserve">BẢNG CÔNG KHAI QUYẾT TOÁN THU VÀ SỬ DỤNG NGUỒN THU HỌC PHÍ </t>
  </si>
  <si>
    <t>BẢNG CÔNG KHAI QUYẾT TOÁN THU VÀ SỬ DỤNG NGUỒN THU HỌC BUỔI 2</t>
  </si>
  <si>
    <t>- Tên quỹ: Học buổi 2</t>
  </si>
  <si>
    <t>- Tên quỹ: Kinh phí CSSKBĐ</t>
  </si>
  <si>
    <t>BẢNG CÔNG KHAI QUYẾT TOÁN THU VÀ SỬ DỤNG NGUỒN THU KP CSSKBĐ</t>
  </si>
  <si>
    <t>- Tên quỹ: Thu dịch vụ Căn tin</t>
  </si>
  <si>
    <t>BẢNG CÔNG KHAI QUYẾT TOÁN THU VÀ SỬ DỤNG NGUỒN THU DỊCH VỤ CĂN TIN</t>
  </si>
  <si>
    <t>- Tên quỹ: Thu bán trú</t>
  </si>
  <si>
    <t>BẢNG CÔNG KHAI QUYẾT TOÁN THU VÀ SỬ DỤNG NGUỒN THU BÁN TRÚ</t>
  </si>
  <si>
    <t>Nguyễn Văn Sự</t>
  </si>
  <si>
    <r>
      <t xml:space="preserve">Đơn vị công bố thông tin: </t>
    </r>
    <r>
      <rPr>
        <b/>
        <sz val="12"/>
        <color theme="1" tint="4.9989318521683403E-2"/>
        <rFont val="Times New Roman"/>
        <family val="1"/>
      </rPr>
      <t>Trường THCS AN BÌNH</t>
    </r>
  </si>
  <si>
    <t xml:space="preserve"> Hiệu trưởng</t>
  </si>
  <si>
    <t>THÁNG 01 NĂM 2021 (HỌC KỲ 2 NĂM HỌC 2020 - 2021)</t>
  </si>
  <si>
    <t>THÁNG 01 NĂM 2021 (HỌC KỲ II NĂM HỌC 2020-2021)</t>
  </si>
  <si>
    <t>Ngày 31  tháng 01 năm 2021</t>
  </si>
  <si>
    <t>Ngày  31  tháng   01  năm 2021</t>
  </si>
  <si>
    <t>Thu học phí HK II 2020-2021 (lần 1)</t>
  </si>
  <si>
    <t>THÁNG 02 NĂM 2021 (HỌC KỲ II NĂM HỌC 2020-2021)</t>
  </si>
  <si>
    <t>Ngày 28  tháng 02 năm 2021</t>
  </si>
  <si>
    <t>THÁNG 03 NĂM 2021 (HỌC KỲ II NĂM HỌC 2020-2021)</t>
  </si>
  <si>
    <t>Ngày 31  tháng 03 năm 2021</t>
  </si>
  <si>
    <t>THÁNG 02 NĂM 2021 (HỌC KỲ 2 NĂM HỌC 2020 - 2021)</t>
  </si>
  <si>
    <t>Ngày  28  tháng   02  năm 2021</t>
  </si>
  <si>
    <t>THÁNG 03 NĂM 2021 (HỌC KỲ 2 NĂM HỌC 2020 - 2021)</t>
  </si>
  <si>
    <t>Thu tiền buổi 2 HK
 II 2020-2021 (lần 1)</t>
  </si>
  <si>
    <t>Phụ lục số 1</t>
  </si>
  <si>
    <t>Ngày  31  tháng   03  năm 2021</t>
  </si>
  <si>
    <t xml:space="preserve"> THÁNG 01 NĂM 2021 (HK II 2020-2021)</t>
  </si>
  <si>
    <t>Ngày 31 tháng 01 năm 2021</t>
  </si>
  <si>
    <t xml:space="preserve"> THÁNG 02 NĂM 2021 (HK II 2020-2021)</t>
  </si>
  <si>
    <t>Ngày 28 tháng 02 năm 2021</t>
  </si>
  <si>
    <t>THÁNG 01 NĂM 2021 (HKII 2020-2021)</t>
  </si>
  <si>
    <t>THÁNG 02 NĂM 2021 (HKII 2020-2021)</t>
  </si>
  <si>
    <t>THÁNG 03 NĂM 2021 (HKII 2020-2021)</t>
  </si>
  <si>
    <t>Ngày 31 tháng 03  năm 2021</t>
  </si>
  <si>
    <t xml:space="preserve">Thu tiền ăn bán trú tháng 01/2021  </t>
  </si>
  <si>
    <t>Chuyển tiền quản lý ăn bán trú tháng 01/2021</t>
  </si>
  <si>
    <t>Chuyển tiền quản lý trực tiếp học sinh ăn bán trú tháng 01/2021</t>
  </si>
  <si>
    <t>Chuyển tiền suất ăn tháng 01/2021</t>
  </si>
  <si>
    <t>Ngày  31  tháng  01   năm 2021</t>
  </si>
  <si>
    <t>THÁNG 02 +03  NĂM 2021 (HỌC KỲ II NĂM HỌC 2020-2021)</t>
  </si>
  <si>
    <t>Ngày  31  tháng  03 năm 2021</t>
  </si>
  <si>
    <t>Thu tiền CSSKBĐ</t>
  </si>
  <si>
    <t xml:space="preserve"> THÁNG 03 NĂM 2021 (HK II 2020-2021)</t>
  </si>
  <si>
    <t>Ngày 31 tháng 03 năm 2021</t>
  </si>
  <si>
    <t>Chuyển tiền mua giường cho phòng y tế  theo hóa đơn số 0000385 ngày 11/03/2021</t>
  </si>
  <si>
    <t>Chuyển tiền mua ra và nệm cho phòng y tế theo hóa đơn số 0000378  ngày 04/03/2021 (2 bộ)</t>
  </si>
  <si>
    <t>Chuyển tiền mua thuốc cho phòng y tế theo hóa đơn số 0030104 ngày 15/03/2021</t>
  </si>
  <si>
    <t>Ngày 30 tháng 04 năm 2021</t>
  </si>
  <si>
    <t xml:space="preserve">Thu tiền ăn bán trú tháng 02+03/2021  </t>
  </si>
  <si>
    <t>Chuyển tiền quản lý ăn bán trú tháng 02+03/2021</t>
  </si>
  <si>
    <t>Chuyển tiền quản lý trực tiếp học sinh ăn bán trú tháng 02+03/2021</t>
  </si>
  <si>
    <t>Chuyển tiền suất ăn tháng 02+03/2021</t>
  </si>
  <si>
    <t>THÁNG 04 NĂM 2021 (HỌC KỲ II NĂM HỌC 2020-2021)</t>
  </si>
  <si>
    <t>Chuyển tiền quản lý ăn bán trú tháng 04/2021</t>
  </si>
  <si>
    <t>Chuyển tiền quản lý trực tiếp học sinh ăn bán trú tháng 04/2021</t>
  </si>
  <si>
    <t>THÁNG 04 NĂM 2021 (HỌC KỲ 2 NĂM HỌC 2020 - 2021)</t>
  </si>
  <si>
    <t>Ngày  30  tháng  04 năm 2021</t>
  </si>
  <si>
    <t>THÁNG 05 NĂM 2021 (HỌC KỲ II NĂM HỌC 2020-2021)</t>
  </si>
  <si>
    <t>Ngày 31 tháng 05 năm 2021</t>
  </si>
  <si>
    <t xml:space="preserve">Thu tiền ăn bán trú tháng 05/2021  </t>
  </si>
  <si>
    <t>Chuyển tiền quản lý ăn bán trú tháng 05/2021</t>
  </si>
  <si>
    <t>Chuyển tiền suất ăn tháng 05/2021</t>
  </si>
  <si>
    <t>Chuyển tiền quản lý trực tiếp học sinh ăn bán trú tháng 05/2021</t>
  </si>
  <si>
    <t>Ngày  31 tháng  05 năm 2021</t>
  </si>
  <si>
    <t>Thu trích KPCSSKBĐ</t>
  </si>
  <si>
    <t>Trích cấp bù hp kì 2 2021-2022</t>
  </si>
  <si>
    <t>THÁNG 07 NĂM 2021 (HỌC KỲ 2 NĂM HỌC 2021 - 2022)</t>
  </si>
  <si>
    <t>Chuyển tiền phụ cấp ưu đãi nghề tháng 12/2022 (40%)</t>
  </si>
  <si>
    <t>Chuyển tiền hỗ trợ trợ dạy học học sinh khuyết tật năm 2021-2022 (60%)</t>
  </si>
  <si>
    <t>Ngày  28  tháng  12 năm 2021</t>
  </si>
  <si>
    <t>Nộp tiền thu học phí  năm học 2020-2021 (lần 1)</t>
  </si>
  <si>
    <t>Nộp tiền thu học phí  năm học 2020-2021 (lần 2)</t>
  </si>
  <si>
    <t>Nộp tiền thu học  năm học 2020-2021 (lần 3)</t>
  </si>
  <si>
    <t>Nộp tiền thu học phí  năm học
 2020-2021 (lần 4)</t>
  </si>
  <si>
    <t>Thu tiền buổi 2 HK
 II 2020-2021 (lần 2 )</t>
  </si>
  <si>
    <t>Thu tiền buổi 2 HK
 II 2020-2021 (lần 3)</t>
  </si>
  <si>
    <t>Thu tiền buổi 2 HK
 II 2020-2021 (lần 4)</t>
  </si>
  <si>
    <t>Nộp tiền thu học phí buổi 2 kì II 
  (lần 5)</t>
  </si>
  <si>
    <t>Điện t1</t>
  </si>
  <si>
    <t>Điện t2</t>
  </si>
  <si>
    <t>Điện t3</t>
  </si>
  <si>
    <t>Điện t4</t>
  </si>
  <si>
    <t>nước sạch t1</t>
  </si>
  <si>
    <t>nước uống</t>
  </si>
  <si>
    <t>nước sạch t3</t>
  </si>
  <si>
    <t>nước sạch t4</t>
  </si>
  <si>
    <t>Điện t5</t>
  </si>
  <si>
    <t>Điện t6</t>
  </si>
  <si>
    <t>nước sạch t5</t>
  </si>
  <si>
    <t>nước sạch t6</t>
  </si>
  <si>
    <t>bàn phím vi tính</t>
  </si>
  <si>
    <t>CHI HÚT BỒN CẦU</t>
  </si>
  <si>
    <t>Chuyển tiền sữa chữa công trình cổng trường,phòng bảo vệ theo hóa đơn số 3 ngày 24/08/2022</t>
  </si>
  <si>
    <t>Chi giảng dạy 80%</t>
  </si>
  <si>
    <t>Chi quản lý 5%    (39.383.700)</t>
  </si>
  <si>
    <t>Chi trả cho hs k9 không ôn tuyển sinh 10</t>
  </si>
  <si>
    <t>THÁNG 01 NĂM 2022 (HỌC KỲ II NĂM HỌC 2021-2022)</t>
  </si>
  <si>
    <t>THÁNG 02  NĂM 2022 (HỌC KỲ II NĂM HỌC 2021-2022)</t>
  </si>
  <si>
    <t>THÁNG 03  2022 (HỌC KỲ II NĂM HỌC 2021-2022)</t>
  </si>
  <si>
    <t>THÁNG 04  NĂM 2022 (HỌC KỲ II NĂM HỌC 2021-2022)</t>
  </si>
  <si>
    <t>THÁNG 05  NĂM 2022 (HỌC KỲ II NĂM HỌC 2021-2022)</t>
  </si>
  <si>
    <t>Ngày  30  tháng 04 năm 2022</t>
  </si>
  <si>
    <t>Ngày  30  tháng 07 năm 2022</t>
  </si>
  <si>
    <t>Ngày  31  tháng 03 năm 2022</t>
  </si>
  <si>
    <t>Ngày  28 tháng 02 năm 2022</t>
  </si>
  <si>
    <t>Ngày  31 tháng 01 năm 2022</t>
  </si>
  <si>
    <t>Chuyển tiền mua vật dụng sơ cấp cho học sinh ( cồn ) theo hóa đơn số 00001007 ngày 22/12/2022</t>
  </si>
  <si>
    <t>Chuyển tiền mua vật dụng sơ cấp cho học sinh ( găng tay y tế, gạc, urgosyval, urgo durable, khẩu trang ) theo hóa đơn số 00001005 ngày 22/12/2022</t>
  </si>
  <si>
    <t>Chuyển tiền mua vật dụng sơ cấp cho học sinh ( nước muối vĩnh phúc, bông,băng, thanh đè lưỡi.) theo hóa đơn số 00001006 ngày 22/12/2022</t>
  </si>
  <si>
    <t>Chuyển tiền mua vật tư cho phòng y tế ( bìa nút,giấy,băng keo,gối,áo gối, áo blouse,khăn lau,giấy vệ sinh,thùng rác ) theo hóa đơn số 00000829  ngày 18/11/2022</t>
  </si>
  <si>
    <t>Chuyển tiền mua vật tư cho phòng y tế ( bút bi, kéo,hồ,đồ bấm,kẹp,kim bấm,....) theo hóa đơn số 00000828  ngày 18/11/2022</t>
  </si>
  <si>
    <t>Chuyển tiền mua vật dụng sơ cấp cho học sinh (Máy đo huyết áp,nẹp cẳng tay....) theo hóa đơn số 111  ngày 10/11/2022</t>
  </si>
  <si>
    <t xml:space="preserve"> THÁNG 05 NĂM 2022 (HK II 2021-2022)</t>
  </si>
  <si>
    <t xml:space="preserve"> THÁNG 06 NĂM 2022 (HK II 2021-2022)</t>
  </si>
  <si>
    <t>Ngày 30 tháng 05 năm 2022</t>
  </si>
  <si>
    <t>Ngày 31 tháng 06 năm 2022</t>
  </si>
  <si>
    <t>Chuyển tiền mua vật dụng sơ cấp cho học sinh ( cồn,xịt khuẩn,cân sức khỏe,pin AA,, ....) theo hóa đơn số 00000697 ngày 25/10/2022</t>
  </si>
  <si>
    <t>Chuyển tiền mua thuốc cho học sinh ( bông thấm nước , khẩu trang y tế, gạc Y TẾ, thuốc URGO DURABLE, ....) theo hóa đơn số 00000698 ngày 25/10/2022</t>
  </si>
  <si>
    <t>Ngày 30 tháng 09 năm 2022</t>
  </si>
  <si>
    <t xml:space="preserve"> THÁNG 09 NĂM 2022 (HK II 2021-2022)</t>
  </si>
  <si>
    <t>Nộp tiền căn tin</t>
  </si>
  <si>
    <t>Nộp thuế GTGT</t>
  </si>
  <si>
    <t>Nộp trả tiền KP thừ giờ năm 2021-2022</t>
  </si>
  <si>
    <t>Chuyển tiền phụ cấp ưu đãi nghề tháng 12/2022</t>
  </si>
  <si>
    <t>Ngày 30 tháng 12  năm 2022</t>
  </si>
  <si>
    <t>THÁNG 11 NĂM 2022 (HKII 2021-2022)</t>
  </si>
  <si>
    <t>THÁNG 12 NĂM 2021 (HKII 2020-2021)</t>
  </si>
  <si>
    <t>Ngày     tháng   năm 2022</t>
  </si>
  <si>
    <t>THÁNG 01-2 NĂM 2022 (HỌC KỲ II NĂM HỌC 2021-2022)</t>
  </si>
  <si>
    <t xml:space="preserve">Thu tiền ăn bán trú tháng 01-02/2022  </t>
  </si>
  <si>
    <t>Chuyển tiền suất ăn tháng 01-02/2022</t>
  </si>
  <si>
    <t>THÁNG 03 NĂM 2022 (HỌC KỲ II NĂM HỌC 2021-2022)</t>
  </si>
  <si>
    <t xml:space="preserve">Thu tiền ăn bán trú tháng 03/2022  </t>
  </si>
  <si>
    <t>Chuyển tiền quản lý ăn bán trú tháng 03/2022</t>
  </si>
  <si>
    <t>Chuyển tiền quản lý trực tiếp học sinh ăn bán trú tháng 03/2022</t>
  </si>
  <si>
    <t>THÁNG 04 NĂM 2022 (HỌC KỲ II NĂM HỌC 2021-2022)</t>
  </si>
  <si>
    <t>THÁNG 05 NĂM 2022 (HỌC KỲ II NĂM HỌC 2021-2022)</t>
  </si>
  <si>
    <t>Chuyển tiền suất ăn tháng 03/2022</t>
  </si>
  <si>
    <t>Thu tiền ăn bán trú tháng 04/2022</t>
  </si>
  <si>
    <t>Chuyển tiền quản lý ăn bán trú tháng 04/2022</t>
  </si>
  <si>
    <t>Chuyển tiền quản lý trực tiếp học sinh ăn bán trú tháng04/2022</t>
  </si>
  <si>
    <t>Chuyển tiền suất ăn tháng 04/2022</t>
  </si>
  <si>
    <t xml:space="preserve">Thu tiền ăn bán trú tháng 05/2022 </t>
  </si>
  <si>
    <t xml:space="preserve">Chuyển tiền quản lý ăn bán trú tháng  05/2022 </t>
  </si>
  <si>
    <t xml:space="preserve">Chuyển tiền quản lý trực tiếp học sinh ăn bán trú tháng  05/2022 </t>
  </si>
  <si>
    <t xml:space="preserve">Chuyển tiền suất ăn tháng  05/2022 </t>
  </si>
  <si>
    <t>Ngày  31 tháng  05 năm 2022</t>
  </si>
  <si>
    <t>Ngày  31 tháng  04 năm 2022</t>
  </si>
  <si>
    <t>Ngày  31 tháng  03 năm 2022</t>
  </si>
  <si>
    <t>Ngày  30 tháng  02 năm 2022</t>
  </si>
  <si>
    <t>THÁNG 09 NĂM 2022 (HỌC KỲ II NĂM HỌC 2021-2022)</t>
  </si>
  <si>
    <t xml:space="preserve">Thu tiền ăn bán trú tháng 09/2022  </t>
  </si>
  <si>
    <t xml:space="preserve">Chuyển tiền quản lý ăn bán trú tháng 09/2022  </t>
  </si>
  <si>
    <t xml:space="preserve">Chuyển tiền quản lý trực tiếp học sinh ăn bán trú tháng 09/2022  </t>
  </si>
  <si>
    <t xml:space="preserve">Chuyển tiền suất ăn tháng 09/2022  </t>
  </si>
  <si>
    <t>Ngày  31 tháng  09 năm 2022</t>
  </si>
  <si>
    <t>Thu tiền ăn bán trú tháng 10/2022</t>
  </si>
  <si>
    <t>Chuyển tiền quản lý ăn bán trú tháng 10/2022</t>
  </si>
  <si>
    <t>Chuyển tiền quản lý trực tiếp học sinh ăn bán trú tháng 10/2022</t>
  </si>
  <si>
    <t>Chuyển tiền suất ăn tháng 10/2022</t>
  </si>
  <si>
    <t>THÁNG 10 NĂM 2022 (HỌC KỲ II NĂM HỌC 2021-2022)</t>
  </si>
  <si>
    <t>Ngày  31 tháng  10 năm 2022</t>
  </si>
  <si>
    <t>THÁNG 11 NĂM 2022 (HỌC KỲ II NĂM HỌC 2021-2022)</t>
  </si>
  <si>
    <t xml:space="preserve">Thu tiền ăn bán trú tháng 11/2022  </t>
  </si>
  <si>
    <t xml:space="preserve">Chuyển tiền quản lý ăn bán trú tháng 11/2022  </t>
  </si>
  <si>
    <t xml:space="preserve">Chuyển tiền quản lý trực tiếp học sinh ăn bán trú tháng 11/2022  </t>
  </si>
  <si>
    <t xml:space="preserve">Chuyển tiền suất ăn tháng 11/2022  </t>
  </si>
  <si>
    <t xml:space="preserve">Thu tiền ăn bán trú tháng 12/2022  </t>
  </si>
  <si>
    <t>THÁNG 12 NĂM 2022 (HỌC KỲ II NĂM HỌC 2021-2022)</t>
  </si>
  <si>
    <t>Chuyển tiền quản lý ăn bán trú tháng 12/2022</t>
  </si>
  <si>
    <t>Chuyển tiền quản lý trực tiếp học sinh ăn bán trú tháng 12/2022</t>
  </si>
  <si>
    <t>Chuyển tiền suất ăn tháng 12/2022</t>
  </si>
  <si>
    <t>Ngày  31 tháng  12 năm 2022</t>
  </si>
  <si>
    <t>Ngày  31 tháng  11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</si>
</sst>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 tint="4.9989318521683403E-2"/>
      <name val="Times New Roman"/>
      <family val="1"/>
    </font>
    <font>
      <b/>
      <sz val="12"/>
      <color theme="1" tint="4.9989318521683403E-2"/>
      <name val="Times New Roman"/>
      <family val="1"/>
    </font>
    <font>
      <i/>
      <sz val="12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4"/>
      <color indexed="8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9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quotePrefix="1" applyNumberFormat="1" applyFont="1" applyAlignment="1">
      <alignment horizontal="left"/>
    </xf>
    <xf numFmtId="3" fontId="2" fillId="0" borderId="0" xfId="0" quotePrefix="1" applyNumberFormat="1" applyFont="1" applyAlignment="1"/>
    <xf numFmtId="3" fontId="2" fillId="0" borderId="0" xfId="0" applyNumberFormat="1" applyFont="1" applyAlignment="1"/>
    <xf numFmtId="3" fontId="1" fillId="0" borderId="0" xfId="0" applyNumberFormat="1" applyFont="1" applyAlignment="1"/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1" fillId="0" borderId="1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164" fontId="5" fillId="0" borderId="2" xfId="1" applyNumberFormat="1" applyFont="1" applyBorder="1" applyAlignment="1"/>
    <xf numFmtId="3" fontId="2" fillId="0" borderId="3" xfId="0" applyNumberFormat="1" applyFont="1" applyBorder="1"/>
    <xf numFmtId="3" fontId="1" fillId="0" borderId="1" xfId="0" applyNumberFormat="1" applyFont="1" applyBorder="1" applyAlignment="1">
      <alignment horizontal="justify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2" fillId="0" borderId="4" xfId="0" applyNumberFormat="1" applyFont="1" applyBorder="1"/>
    <xf numFmtId="164" fontId="5" fillId="0" borderId="4" xfId="1" applyNumberFormat="1" applyFont="1" applyBorder="1" applyAlignment="1"/>
    <xf numFmtId="0" fontId="6" fillId="2" borderId="1" xfId="0" applyFont="1" applyFill="1" applyBorder="1" applyAlignment="1" applyProtection="1">
      <alignment horizontal="left" wrapText="1" shrinkToFit="1"/>
      <protection locked="0"/>
    </xf>
    <xf numFmtId="165" fontId="8" fillId="0" borderId="2" xfId="1" applyNumberFormat="1" applyFont="1" applyBorder="1" applyAlignment="1">
      <alignment horizontal="center" wrapText="1"/>
    </xf>
    <xf numFmtId="165" fontId="8" fillId="0" borderId="3" xfId="1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4" xfId="0" quotePrefix="1" applyNumberFormat="1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/>
    </xf>
    <xf numFmtId="165" fontId="5" fillId="0" borderId="1" xfId="1" applyNumberFormat="1" applyFont="1" applyBorder="1" applyAlignment="1">
      <alignment horizontal="center" wrapText="1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1" fillId="0" borderId="0" xfId="0" applyNumberFormat="1" applyFont="1"/>
    <xf numFmtId="0" fontId="12" fillId="2" borderId="1" xfId="0" applyFont="1" applyFill="1" applyBorder="1" applyAlignment="1" applyProtection="1">
      <alignment horizontal="left" vertical="center" wrapText="1" shrinkToFit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3" fontId="13" fillId="0" borderId="0" xfId="0" applyNumberFormat="1" applyFont="1" applyFill="1"/>
    <xf numFmtId="3" fontId="13" fillId="0" borderId="0" xfId="0" quotePrefix="1" applyNumberFormat="1" applyFont="1" applyFill="1" applyAlignment="1">
      <alignment horizontal="left"/>
    </xf>
    <xf numFmtId="3" fontId="13" fillId="0" borderId="0" xfId="0" quotePrefix="1" applyNumberFormat="1" applyFont="1" applyFill="1" applyAlignment="1"/>
    <xf numFmtId="3" fontId="13" fillId="0" borderId="0" xfId="0" applyNumberFormat="1" applyFont="1" applyFill="1" applyAlignment="1"/>
    <xf numFmtId="3" fontId="15" fillId="0" borderId="0" xfId="0" applyNumberFormat="1" applyFont="1" applyFill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3" fillId="0" borderId="1" xfId="0" applyNumberFormat="1" applyFont="1" applyFill="1" applyBorder="1"/>
    <xf numFmtId="164" fontId="16" fillId="0" borderId="1" xfId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165" fontId="16" fillId="0" borderId="5" xfId="1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justify"/>
    </xf>
    <xf numFmtId="0" fontId="13" fillId="0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vertical="center" wrapText="1"/>
    </xf>
    <xf numFmtId="0" fontId="16" fillId="0" borderId="6" xfId="0" applyFont="1" applyFill="1" applyBorder="1" applyAlignment="1" applyProtection="1">
      <alignment vertical="center" wrapText="1" shrinkToFit="1"/>
      <protection locked="0"/>
    </xf>
    <xf numFmtId="0" fontId="16" fillId="0" borderId="7" xfId="0" applyFont="1" applyFill="1" applyBorder="1" applyAlignment="1">
      <alignment horizontal="left" vertical="center" wrapText="1"/>
    </xf>
    <xf numFmtId="165" fontId="17" fillId="0" borderId="5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" fillId="0" borderId="4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4" fillId="0" borderId="8" xfId="0" applyNumberFormat="1" applyFont="1" applyFill="1" applyBorder="1" applyAlignment="1"/>
    <xf numFmtId="3" fontId="14" fillId="0" borderId="9" xfId="0" applyNumberFormat="1" applyFont="1" applyFill="1" applyBorder="1" applyAlignment="1"/>
    <xf numFmtId="3" fontId="13" fillId="0" borderId="1" xfId="0" applyNumberFormat="1" applyFont="1" applyFill="1" applyBorder="1" applyAlignment="1"/>
    <xf numFmtId="0" fontId="2" fillId="0" borderId="0" xfId="0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4" fillId="0" borderId="1" xfId="0" applyNumberFormat="1" applyFont="1" applyFill="1" applyBorder="1" applyAlignment="1"/>
    <xf numFmtId="0" fontId="18" fillId="2" borderId="1" xfId="0" applyFont="1" applyFill="1" applyBorder="1" applyAlignment="1" applyProtection="1">
      <alignment horizontal="left" vertical="center" wrapText="1" shrinkToFit="1"/>
      <protection locked="0"/>
    </xf>
    <xf numFmtId="164" fontId="18" fillId="0" borderId="1" xfId="1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vertical="center" wrapText="1" shrinkToFit="1"/>
      <protection locked="0"/>
    </xf>
    <xf numFmtId="164" fontId="19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wrapText="1" shrinkToFit="1"/>
      <protection locked="0"/>
    </xf>
    <xf numFmtId="3" fontId="2" fillId="0" borderId="1" xfId="0" applyNumberFormat="1" applyFont="1" applyBorder="1" applyAlignment="1">
      <alignment vertical="center" wrapText="1"/>
    </xf>
    <xf numFmtId="0" fontId="10" fillId="2" borderId="13" xfId="0" applyFont="1" applyFill="1" applyBorder="1" applyAlignment="1" applyProtection="1">
      <alignment wrapText="1" shrinkToFit="1"/>
      <protection locked="0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2" fillId="0" borderId="14" xfId="0" applyNumberFormat="1" applyFont="1" applyBorder="1"/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Border="1"/>
    <xf numFmtId="3" fontId="2" fillId="0" borderId="0" xfId="0" applyNumberFormat="1" applyFont="1" applyBorder="1"/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left"/>
    </xf>
    <xf numFmtId="164" fontId="8" fillId="0" borderId="1" xfId="1" applyNumberFormat="1" applyFont="1" applyBorder="1" applyAlignment="1">
      <alignment horizontal="left"/>
    </xf>
    <xf numFmtId="165" fontId="8" fillId="0" borderId="1" xfId="1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left" vertical="center" wrapText="1" shrinkToFi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 wrapText="1" shrinkToFit="1"/>
      <protection locked="0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20" fillId="0" borderId="1" xfId="0" applyNumberFormat="1" applyFont="1" applyBorder="1" applyAlignment="1">
      <alignment wrapText="1"/>
    </xf>
    <xf numFmtId="164" fontId="16" fillId="0" borderId="5" xfId="1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64" fontId="21" fillId="0" borderId="1" xfId="1" applyNumberFormat="1" applyFont="1" applyBorder="1" applyAlignment="1">
      <alignment horizontal="left"/>
    </xf>
    <xf numFmtId="164" fontId="21" fillId="0" borderId="1" xfId="1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164" fontId="21" fillId="0" borderId="1" xfId="1" applyNumberFormat="1" applyFont="1" applyFill="1" applyBorder="1" applyAlignment="1">
      <alignment horizontal="center"/>
    </xf>
    <xf numFmtId="0" fontId="22" fillId="2" borderId="7" xfId="0" applyFont="1" applyFill="1" applyBorder="1" applyAlignment="1" applyProtection="1">
      <alignment vertical="center" wrapText="1" shrinkToFit="1"/>
      <protection locked="0"/>
    </xf>
    <xf numFmtId="164" fontId="22" fillId="0" borderId="1" xfId="1" applyNumberFormat="1" applyFont="1" applyFill="1" applyBorder="1" applyAlignment="1" applyProtection="1">
      <alignment horizontal="center" vertical="center"/>
      <protection locked="0"/>
    </xf>
    <xf numFmtId="164" fontId="23" fillId="0" borderId="1" xfId="1" applyNumberFormat="1" applyFont="1" applyBorder="1" applyAlignment="1">
      <alignment horizontal="left"/>
    </xf>
    <xf numFmtId="0" fontId="21" fillId="3" borderId="1" xfId="0" applyFont="1" applyFill="1" applyBorder="1"/>
    <xf numFmtId="164" fontId="21" fillId="3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95" zoomScale="115" zoomScaleNormal="115" workbookViewId="0">
      <selection activeCell="C133" sqref="C133:C134"/>
    </sheetView>
  </sheetViews>
  <sheetFormatPr defaultRowHeight="15.75" x14ac:dyDescent="0.25"/>
  <cols>
    <col min="1" max="1" width="49.7109375" style="9" customWidth="1"/>
    <col min="2" max="2" width="17.7109375" style="9" customWidth="1"/>
    <col min="3" max="3" width="35.7109375" style="9" customWidth="1"/>
    <col min="4" max="4" width="22.28515625" style="9" customWidth="1"/>
    <col min="5" max="16384" width="9.140625" style="9"/>
  </cols>
  <sheetData>
    <row r="1" spans="1:4" hidden="1" x14ac:dyDescent="0.25">
      <c r="A1" s="2" t="s">
        <v>1</v>
      </c>
      <c r="B1" s="3"/>
      <c r="C1" s="3"/>
      <c r="D1" s="16" t="s">
        <v>0</v>
      </c>
    </row>
    <row r="2" spans="1:4" hidden="1" x14ac:dyDescent="0.25">
      <c r="A2" s="3" t="s">
        <v>9</v>
      </c>
      <c r="B2" s="3"/>
      <c r="C2" s="3"/>
      <c r="D2" s="3"/>
    </row>
    <row r="3" spans="1:4" hidden="1" x14ac:dyDescent="0.25">
      <c r="A3" s="4" t="s">
        <v>15</v>
      </c>
      <c r="B3" s="3"/>
      <c r="C3" s="3"/>
      <c r="D3" s="3"/>
    </row>
    <row r="4" spans="1:4" hidden="1" x14ac:dyDescent="0.25">
      <c r="A4" s="5" t="s">
        <v>11</v>
      </c>
      <c r="B4" s="6"/>
      <c r="C4" s="6"/>
      <c r="D4" s="6"/>
    </row>
    <row r="5" spans="1:4" hidden="1" x14ac:dyDescent="0.25">
      <c r="A5" s="5" t="s">
        <v>8</v>
      </c>
      <c r="B5" s="6"/>
      <c r="C5" s="6"/>
      <c r="D5" s="6"/>
    </row>
    <row r="6" spans="1:4" hidden="1" x14ac:dyDescent="0.25">
      <c r="A6" s="5"/>
      <c r="B6" s="6"/>
      <c r="C6" s="6"/>
      <c r="D6" s="6"/>
    </row>
    <row r="7" spans="1:4" hidden="1" x14ac:dyDescent="0.25">
      <c r="A7" s="122" t="s">
        <v>17</v>
      </c>
      <c r="B7" s="122"/>
      <c r="C7" s="122"/>
      <c r="D7" s="122"/>
    </row>
    <row r="8" spans="1:4" hidden="1" x14ac:dyDescent="0.25">
      <c r="A8" s="122" t="s">
        <v>30</v>
      </c>
      <c r="B8" s="122"/>
      <c r="C8" s="122"/>
      <c r="D8" s="122"/>
    </row>
    <row r="9" spans="1:4" hidden="1" x14ac:dyDescent="0.25">
      <c r="D9" s="17" t="s">
        <v>13</v>
      </c>
    </row>
    <row r="10" spans="1:4" hidden="1" x14ac:dyDescent="0.25">
      <c r="A10" s="8" t="s">
        <v>2</v>
      </c>
      <c r="B10" s="8" t="s">
        <v>3</v>
      </c>
      <c r="C10" s="8" t="s">
        <v>4</v>
      </c>
      <c r="D10" s="8" t="s">
        <v>3</v>
      </c>
    </row>
    <row r="11" spans="1:4" hidden="1" x14ac:dyDescent="0.25">
      <c r="A11" s="10" t="s">
        <v>14</v>
      </c>
      <c r="B11" s="10">
        <v>0</v>
      </c>
      <c r="C11" s="11"/>
      <c r="D11" s="11"/>
    </row>
    <row r="12" spans="1:4" ht="21" hidden="1" customHeight="1" x14ac:dyDescent="0.25">
      <c r="A12" s="11"/>
      <c r="B12" s="12"/>
      <c r="C12" s="11"/>
      <c r="D12" s="13"/>
    </row>
    <row r="13" spans="1:4" ht="21" hidden="1" customHeight="1" x14ac:dyDescent="0.25">
      <c r="A13" s="26"/>
      <c r="B13" s="19"/>
      <c r="C13" s="21"/>
      <c r="D13" s="20"/>
    </row>
    <row r="14" spans="1:4" hidden="1" x14ac:dyDescent="0.25">
      <c r="A14" s="15" t="s">
        <v>5</v>
      </c>
      <c r="B14" s="10">
        <f>B11+B12+B13</f>
        <v>0</v>
      </c>
      <c r="C14" s="15" t="s">
        <v>5</v>
      </c>
      <c r="D14" s="10">
        <f>SUM(D12:D13)</f>
        <v>0</v>
      </c>
    </row>
    <row r="15" spans="1:4" hidden="1" x14ac:dyDescent="0.25">
      <c r="A15" s="15" t="s">
        <v>6</v>
      </c>
      <c r="B15" s="10">
        <f>B14-D14</f>
        <v>0</v>
      </c>
      <c r="C15" s="11"/>
      <c r="D15" s="11"/>
    </row>
    <row r="16" spans="1:4" hidden="1" x14ac:dyDescent="0.25"/>
    <row r="17" spans="3:4" hidden="1" x14ac:dyDescent="0.25">
      <c r="C17" s="124" t="s">
        <v>33</v>
      </c>
      <c r="D17" s="124"/>
    </row>
    <row r="18" spans="3:4" hidden="1" x14ac:dyDescent="0.25">
      <c r="C18" s="121" t="s">
        <v>12</v>
      </c>
      <c r="D18" s="121"/>
    </row>
    <row r="19" spans="3:4" hidden="1" x14ac:dyDescent="0.25">
      <c r="C19" s="123" t="s">
        <v>7</v>
      </c>
      <c r="D19" s="123"/>
    </row>
    <row r="20" spans="3:4" hidden="1" x14ac:dyDescent="0.25">
      <c r="C20" s="62"/>
    </row>
    <row r="21" spans="3:4" hidden="1" x14ac:dyDescent="0.25">
      <c r="C21" s="62"/>
    </row>
    <row r="22" spans="3:4" hidden="1" x14ac:dyDescent="0.25"/>
    <row r="23" spans="3:4" hidden="1" x14ac:dyDescent="0.25">
      <c r="C23" s="61"/>
    </row>
    <row r="24" spans="3:4" hidden="1" x14ac:dyDescent="0.25">
      <c r="C24" s="122" t="s">
        <v>27</v>
      </c>
      <c r="D24" s="122"/>
    </row>
    <row r="25" spans="3:4" hidden="1" x14ac:dyDescent="0.25">
      <c r="C25" s="73"/>
      <c r="D25" s="73"/>
    </row>
    <row r="26" spans="3:4" hidden="1" x14ac:dyDescent="0.25">
      <c r="C26" s="73"/>
      <c r="D26" s="73"/>
    </row>
    <row r="27" spans="3:4" hidden="1" x14ac:dyDescent="0.25">
      <c r="C27" s="73"/>
      <c r="D27" s="73"/>
    </row>
    <row r="28" spans="3:4" hidden="1" x14ac:dyDescent="0.25">
      <c r="C28" s="73"/>
      <c r="D28" s="73"/>
    </row>
    <row r="29" spans="3:4" hidden="1" x14ac:dyDescent="0.25">
      <c r="C29" s="73"/>
      <c r="D29" s="73"/>
    </row>
    <row r="30" spans="3:4" hidden="1" x14ac:dyDescent="0.25">
      <c r="C30" s="73"/>
      <c r="D30" s="73"/>
    </row>
    <row r="31" spans="3:4" hidden="1" x14ac:dyDescent="0.25">
      <c r="C31" s="73"/>
      <c r="D31" s="73"/>
    </row>
    <row r="32" spans="3:4" hidden="1" x14ac:dyDescent="0.25">
      <c r="C32" s="73"/>
      <c r="D32" s="73"/>
    </row>
    <row r="33" spans="1:4" hidden="1" x14ac:dyDescent="0.25"/>
    <row r="34" spans="1:4" hidden="1" x14ac:dyDescent="0.25"/>
    <row r="35" spans="1:4" hidden="1" x14ac:dyDescent="0.25">
      <c r="A35" s="2" t="s">
        <v>1</v>
      </c>
      <c r="B35" s="3"/>
      <c r="C35" s="3"/>
      <c r="D35" s="16" t="s">
        <v>0</v>
      </c>
    </row>
    <row r="36" spans="1:4" hidden="1" x14ac:dyDescent="0.25">
      <c r="A36" s="3" t="s">
        <v>9</v>
      </c>
      <c r="B36" s="3"/>
      <c r="C36" s="3"/>
      <c r="D36" s="3"/>
    </row>
    <row r="37" spans="1:4" hidden="1" x14ac:dyDescent="0.25">
      <c r="A37" s="4" t="s">
        <v>15</v>
      </c>
      <c r="B37" s="3"/>
      <c r="C37" s="3"/>
      <c r="D37" s="3"/>
    </row>
    <row r="38" spans="1:4" hidden="1" x14ac:dyDescent="0.25">
      <c r="A38" s="5" t="s">
        <v>11</v>
      </c>
      <c r="B38" s="6"/>
      <c r="C38" s="6"/>
      <c r="D38" s="6"/>
    </row>
    <row r="39" spans="1:4" hidden="1" x14ac:dyDescent="0.25">
      <c r="A39" s="5" t="s">
        <v>8</v>
      </c>
      <c r="B39" s="6"/>
      <c r="C39" s="6"/>
      <c r="D39" s="6"/>
    </row>
    <row r="40" spans="1:4" hidden="1" x14ac:dyDescent="0.25">
      <c r="A40" s="5"/>
      <c r="B40" s="6"/>
      <c r="C40" s="6"/>
      <c r="D40" s="6"/>
    </row>
    <row r="41" spans="1:4" hidden="1" x14ac:dyDescent="0.25">
      <c r="A41" s="122" t="s">
        <v>17</v>
      </c>
      <c r="B41" s="122"/>
      <c r="C41" s="122"/>
      <c r="D41" s="122"/>
    </row>
    <row r="42" spans="1:4" hidden="1" x14ac:dyDescent="0.25">
      <c r="A42" s="122" t="s">
        <v>39</v>
      </c>
      <c r="B42" s="122"/>
      <c r="C42" s="122"/>
      <c r="D42" s="122"/>
    </row>
    <row r="43" spans="1:4" hidden="1" x14ac:dyDescent="0.25">
      <c r="D43" s="17" t="s">
        <v>13</v>
      </c>
    </row>
    <row r="44" spans="1:4" hidden="1" x14ac:dyDescent="0.25">
      <c r="A44" s="8" t="s">
        <v>2</v>
      </c>
      <c r="B44" s="8" t="s">
        <v>3</v>
      </c>
      <c r="C44" s="8" t="s">
        <v>4</v>
      </c>
      <c r="D44" s="8" t="s">
        <v>3</v>
      </c>
    </row>
    <row r="45" spans="1:4" hidden="1" x14ac:dyDescent="0.25">
      <c r="A45" s="10" t="s">
        <v>14</v>
      </c>
      <c r="B45" s="10">
        <f>B15</f>
        <v>0</v>
      </c>
      <c r="C45" s="11"/>
      <c r="D45" s="11"/>
    </row>
    <row r="46" spans="1:4" hidden="1" x14ac:dyDescent="0.25">
      <c r="A46" s="11"/>
      <c r="B46" s="12"/>
      <c r="C46" s="11"/>
      <c r="D46" s="13"/>
    </row>
    <row r="47" spans="1:4" hidden="1" x14ac:dyDescent="0.25">
      <c r="A47" s="26"/>
      <c r="B47" s="19"/>
      <c r="C47" s="21"/>
      <c r="D47" s="20"/>
    </row>
    <row r="48" spans="1:4" hidden="1" x14ac:dyDescent="0.25">
      <c r="A48" s="15" t="s">
        <v>5</v>
      </c>
      <c r="B48" s="10">
        <f>B45+B46+B47</f>
        <v>0</v>
      </c>
      <c r="C48" s="15" t="s">
        <v>5</v>
      </c>
      <c r="D48" s="10">
        <f>SUM(D46:D47)</f>
        <v>0</v>
      </c>
    </row>
    <row r="49" spans="1:4" hidden="1" x14ac:dyDescent="0.25">
      <c r="A49" s="15" t="s">
        <v>6</v>
      </c>
      <c r="B49" s="10">
        <f>B48-D48</f>
        <v>0</v>
      </c>
      <c r="C49" s="11"/>
      <c r="D49" s="11"/>
    </row>
    <row r="50" spans="1:4" hidden="1" x14ac:dyDescent="0.25"/>
    <row r="51" spans="1:4" hidden="1" x14ac:dyDescent="0.25">
      <c r="C51" s="124" t="s">
        <v>40</v>
      </c>
      <c r="D51" s="124"/>
    </row>
    <row r="52" spans="1:4" hidden="1" x14ac:dyDescent="0.25">
      <c r="C52" s="121" t="s">
        <v>12</v>
      </c>
      <c r="D52" s="121"/>
    </row>
    <row r="53" spans="1:4" hidden="1" x14ac:dyDescent="0.25">
      <c r="C53" s="123" t="s">
        <v>7</v>
      </c>
      <c r="D53" s="123"/>
    </row>
    <row r="54" spans="1:4" hidden="1" x14ac:dyDescent="0.25">
      <c r="C54" s="75"/>
    </row>
    <row r="55" spans="1:4" hidden="1" x14ac:dyDescent="0.25">
      <c r="C55" s="75"/>
    </row>
    <row r="56" spans="1:4" hidden="1" x14ac:dyDescent="0.25"/>
    <row r="57" spans="1:4" hidden="1" x14ac:dyDescent="0.25">
      <c r="C57" s="74"/>
    </row>
    <row r="58" spans="1:4" hidden="1" x14ac:dyDescent="0.25">
      <c r="C58" s="122" t="s">
        <v>27</v>
      </c>
      <c r="D58" s="122"/>
    </row>
    <row r="59" spans="1:4" hidden="1" x14ac:dyDescent="0.25">
      <c r="C59" s="73"/>
      <c r="D59" s="73"/>
    </row>
    <row r="60" spans="1:4" hidden="1" x14ac:dyDescent="0.25">
      <c r="C60" s="73"/>
      <c r="D60" s="73"/>
    </row>
    <row r="61" spans="1:4" hidden="1" x14ac:dyDescent="0.25">
      <c r="C61" s="73"/>
      <c r="D61" s="73"/>
    </row>
    <row r="62" spans="1:4" hidden="1" x14ac:dyDescent="0.25">
      <c r="C62" s="73"/>
      <c r="D62" s="73"/>
    </row>
    <row r="63" spans="1:4" hidden="1" x14ac:dyDescent="0.25">
      <c r="C63" s="73"/>
      <c r="D63" s="73"/>
    </row>
    <row r="64" spans="1:4" hidden="1" x14ac:dyDescent="0.25">
      <c r="C64" s="73"/>
      <c r="D64" s="73"/>
    </row>
    <row r="65" spans="1:4" hidden="1" x14ac:dyDescent="0.25">
      <c r="C65" s="73"/>
      <c r="D65" s="73"/>
    </row>
    <row r="66" spans="1:4" hidden="1" x14ac:dyDescent="0.25">
      <c r="C66" s="73"/>
      <c r="D66" s="73"/>
    </row>
    <row r="67" spans="1:4" hidden="1" x14ac:dyDescent="0.25"/>
    <row r="68" spans="1:4" hidden="1" x14ac:dyDescent="0.25"/>
    <row r="69" spans="1:4" hidden="1" x14ac:dyDescent="0.25"/>
    <row r="70" spans="1:4" hidden="1" x14ac:dyDescent="0.25">
      <c r="A70" s="2" t="s">
        <v>1</v>
      </c>
      <c r="B70" s="3"/>
      <c r="C70" s="3"/>
      <c r="D70" s="16" t="s">
        <v>0</v>
      </c>
    </row>
    <row r="71" spans="1:4" hidden="1" x14ac:dyDescent="0.25">
      <c r="A71" s="3" t="s">
        <v>9</v>
      </c>
      <c r="B71" s="3"/>
      <c r="C71" s="3"/>
      <c r="D71" s="3"/>
    </row>
    <row r="72" spans="1:4" hidden="1" x14ac:dyDescent="0.25">
      <c r="A72" s="4" t="s">
        <v>15</v>
      </c>
      <c r="B72" s="3"/>
      <c r="C72" s="3"/>
      <c r="D72" s="3"/>
    </row>
    <row r="73" spans="1:4" hidden="1" x14ac:dyDescent="0.25">
      <c r="A73" s="5" t="s">
        <v>11</v>
      </c>
      <c r="B73" s="6"/>
      <c r="C73" s="6"/>
      <c r="D73" s="6"/>
    </row>
    <row r="74" spans="1:4" hidden="1" x14ac:dyDescent="0.25">
      <c r="A74" s="5" t="s">
        <v>8</v>
      </c>
      <c r="B74" s="6"/>
      <c r="C74" s="6"/>
      <c r="D74" s="6"/>
    </row>
    <row r="75" spans="1:4" hidden="1" x14ac:dyDescent="0.25">
      <c r="A75" s="5"/>
      <c r="B75" s="6"/>
      <c r="C75" s="6"/>
      <c r="D75" s="6"/>
    </row>
    <row r="76" spans="1:4" hidden="1" x14ac:dyDescent="0.25">
      <c r="A76" s="122" t="s">
        <v>17</v>
      </c>
      <c r="B76" s="122"/>
      <c r="C76" s="122"/>
      <c r="D76" s="122"/>
    </row>
    <row r="77" spans="1:4" hidden="1" x14ac:dyDescent="0.25">
      <c r="A77" s="122" t="s">
        <v>41</v>
      </c>
      <c r="B77" s="122"/>
      <c r="C77" s="122"/>
      <c r="D77" s="122"/>
    </row>
    <row r="78" spans="1:4" hidden="1" x14ac:dyDescent="0.25">
      <c r="D78" s="17" t="s">
        <v>13</v>
      </c>
    </row>
    <row r="79" spans="1:4" hidden="1" x14ac:dyDescent="0.25">
      <c r="A79" s="8" t="s">
        <v>2</v>
      </c>
      <c r="B79" s="8" t="s">
        <v>3</v>
      </c>
      <c r="C79" s="8" t="s">
        <v>4</v>
      </c>
      <c r="D79" s="8" t="s">
        <v>3</v>
      </c>
    </row>
    <row r="80" spans="1:4" hidden="1" x14ac:dyDescent="0.25">
      <c r="A80" s="10" t="s">
        <v>14</v>
      </c>
      <c r="B80" s="10">
        <f>B49</f>
        <v>0</v>
      </c>
      <c r="C80" s="11"/>
      <c r="D80" s="11"/>
    </row>
    <row r="81" spans="1:4" hidden="1" x14ac:dyDescent="0.25">
      <c r="A81" s="11"/>
      <c r="B81" s="12"/>
      <c r="C81" s="11"/>
      <c r="D81" s="13"/>
    </row>
    <row r="82" spans="1:4" hidden="1" x14ac:dyDescent="0.25">
      <c r="A82" s="26"/>
      <c r="B82" s="19"/>
      <c r="C82" s="21"/>
      <c r="D82" s="20"/>
    </row>
    <row r="83" spans="1:4" hidden="1" x14ac:dyDescent="0.25">
      <c r="A83" s="15" t="s">
        <v>5</v>
      </c>
      <c r="B83" s="10">
        <f>B80+B81+B82</f>
        <v>0</v>
      </c>
      <c r="C83" s="15" t="s">
        <v>5</v>
      </c>
      <c r="D83" s="10">
        <f>SUM(D81:D82)</f>
        <v>0</v>
      </c>
    </row>
    <row r="84" spans="1:4" hidden="1" x14ac:dyDescent="0.25">
      <c r="A84" s="15" t="s">
        <v>6</v>
      </c>
      <c r="B84" s="10">
        <f>B83-D83</f>
        <v>0</v>
      </c>
      <c r="C84" s="11"/>
      <c r="D84" s="11"/>
    </row>
    <row r="85" spans="1:4" hidden="1" x14ac:dyDescent="0.25"/>
    <row r="86" spans="1:4" hidden="1" x14ac:dyDescent="0.25">
      <c r="C86" s="124" t="s">
        <v>44</v>
      </c>
      <c r="D86" s="124"/>
    </row>
    <row r="87" spans="1:4" hidden="1" x14ac:dyDescent="0.25">
      <c r="C87" s="121" t="s">
        <v>12</v>
      </c>
      <c r="D87" s="121"/>
    </row>
    <row r="88" spans="1:4" hidden="1" x14ac:dyDescent="0.25">
      <c r="C88" s="75"/>
    </row>
    <row r="89" spans="1:4" hidden="1" x14ac:dyDescent="0.25">
      <c r="C89" s="75"/>
    </row>
    <row r="90" spans="1:4" hidden="1" x14ac:dyDescent="0.25"/>
    <row r="91" spans="1:4" hidden="1" x14ac:dyDescent="0.25">
      <c r="C91" s="74"/>
    </row>
    <row r="92" spans="1:4" hidden="1" x14ac:dyDescent="0.25">
      <c r="C92" s="122" t="s">
        <v>27</v>
      </c>
      <c r="D92" s="122"/>
    </row>
    <row r="93" spans="1:4" hidden="1" x14ac:dyDescent="0.25"/>
    <row r="94" spans="1:4" hidden="1" x14ac:dyDescent="0.25"/>
    <row r="95" spans="1:4" x14ac:dyDescent="0.25">
      <c r="A95" s="2" t="s">
        <v>1</v>
      </c>
      <c r="B95" s="3"/>
      <c r="C95" s="3"/>
      <c r="D95" s="16" t="s">
        <v>0</v>
      </c>
    </row>
    <row r="96" spans="1:4" x14ac:dyDescent="0.25">
      <c r="A96" s="3" t="s">
        <v>9</v>
      </c>
      <c r="B96" s="3"/>
      <c r="C96" s="3"/>
      <c r="D96" s="3"/>
    </row>
    <row r="97" spans="1:4" x14ac:dyDescent="0.25">
      <c r="A97" s="4" t="s">
        <v>15</v>
      </c>
      <c r="B97" s="3"/>
      <c r="C97" s="3"/>
      <c r="D97" s="3"/>
    </row>
    <row r="98" spans="1:4" x14ac:dyDescent="0.25">
      <c r="A98" s="5" t="s">
        <v>11</v>
      </c>
      <c r="B98" s="6"/>
      <c r="C98" s="6"/>
      <c r="D98" s="6"/>
    </row>
    <row r="99" spans="1:4" x14ac:dyDescent="0.25">
      <c r="A99" s="5" t="s">
        <v>8</v>
      </c>
      <c r="B99" s="6"/>
      <c r="C99" s="6"/>
      <c r="D99" s="6"/>
    </row>
    <row r="100" spans="1:4" x14ac:dyDescent="0.25">
      <c r="A100" s="5"/>
      <c r="B100" s="6"/>
      <c r="C100" s="6"/>
      <c r="D100" s="6"/>
    </row>
    <row r="101" spans="1:4" x14ac:dyDescent="0.25">
      <c r="A101" s="122" t="s">
        <v>17</v>
      </c>
      <c r="B101" s="122"/>
      <c r="C101" s="122"/>
      <c r="D101" s="122"/>
    </row>
    <row r="102" spans="1:4" x14ac:dyDescent="0.25">
      <c r="A102" s="122" t="s">
        <v>74</v>
      </c>
      <c r="B102" s="122"/>
      <c r="C102" s="122"/>
      <c r="D102" s="122"/>
    </row>
    <row r="103" spans="1:4" x14ac:dyDescent="0.25">
      <c r="D103" s="17" t="s">
        <v>13</v>
      </c>
    </row>
    <row r="104" spans="1:4" x14ac:dyDescent="0.25">
      <c r="A104" s="8" t="s">
        <v>2</v>
      </c>
      <c r="B104" s="8" t="s">
        <v>3</v>
      </c>
      <c r="C104" s="8" t="s">
        <v>4</v>
      </c>
      <c r="D104" s="8" t="s">
        <v>3</v>
      </c>
    </row>
    <row r="105" spans="1:4" x14ac:dyDescent="0.25">
      <c r="A105" s="10" t="s">
        <v>14</v>
      </c>
      <c r="B105" s="10">
        <f>B74</f>
        <v>0</v>
      </c>
      <c r="C105" s="11"/>
      <c r="D105" s="11"/>
    </row>
    <row r="106" spans="1:4" x14ac:dyDescent="0.25">
      <c r="A106" s="11"/>
      <c r="B106" s="12"/>
      <c r="C106" s="11"/>
      <c r="D106" s="13"/>
    </row>
    <row r="107" spans="1:4" x14ac:dyDescent="0.25">
      <c r="A107" s="26"/>
      <c r="B107" s="19"/>
      <c r="C107" s="21"/>
      <c r="D107" s="20"/>
    </row>
    <row r="108" spans="1:4" x14ac:dyDescent="0.25">
      <c r="A108" s="15" t="s">
        <v>5</v>
      </c>
      <c r="B108" s="10">
        <f>B105+B106+B107</f>
        <v>0</v>
      </c>
      <c r="C108" s="15" t="s">
        <v>5</v>
      </c>
      <c r="D108" s="10">
        <f>SUM(D106:D107)</f>
        <v>0</v>
      </c>
    </row>
    <row r="109" spans="1:4" x14ac:dyDescent="0.25">
      <c r="A109" s="15" t="s">
        <v>6</v>
      </c>
      <c r="B109" s="10">
        <f>B108-D108</f>
        <v>0</v>
      </c>
      <c r="C109" s="11"/>
      <c r="D109" s="11"/>
    </row>
    <row r="111" spans="1:4" x14ac:dyDescent="0.25">
      <c r="C111" s="124" t="s">
        <v>75</v>
      </c>
      <c r="D111" s="124"/>
    </row>
    <row r="112" spans="1:4" x14ac:dyDescent="0.25">
      <c r="C112" s="121" t="s">
        <v>12</v>
      </c>
      <c r="D112" s="121"/>
    </row>
    <row r="113" spans="1:4" x14ac:dyDescent="0.25">
      <c r="C113" s="94"/>
    </row>
    <row r="114" spans="1:4" x14ac:dyDescent="0.25">
      <c r="C114" s="94"/>
    </row>
    <row r="116" spans="1:4" x14ac:dyDescent="0.25">
      <c r="C116" s="93"/>
    </row>
    <row r="117" spans="1:4" x14ac:dyDescent="0.25">
      <c r="C117" s="122" t="s">
        <v>27</v>
      </c>
      <c r="D117" s="122"/>
    </row>
    <row r="122" spans="1:4" x14ac:dyDescent="0.25">
      <c r="A122" s="2" t="s">
        <v>1</v>
      </c>
      <c r="B122" s="3"/>
      <c r="C122" s="3"/>
      <c r="D122" s="16" t="s">
        <v>0</v>
      </c>
    </row>
    <row r="123" spans="1:4" x14ac:dyDescent="0.25">
      <c r="A123" s="3" t="s">
        <v>9</v>
      </c>
      <c r="B123" s="3"/>
      <c r="C123" s="3"/>
      <c r="D123" s="3"/>
    </row>
    <row r="124" spans="1:4" x14ac:dyDescent="0.25">
      <c r="A124" s="4" t="s">
        <v>15</v>
      </c>
      <c r="B124" s="3"/>
      <c r="C124" s="3"/>
      <c r="D124" s="3"/>
    </row>
    <row r="125" spans="1:4" x14ac:dyDescent="0.25">
      <c r="A125" s="5" t="s">
        <v>11</v>
      </c>
      <c r="B125" s="6"/>
      <c r="C125" s="6"/>
      <c r="D125" s="6"/>
    </row>
    <row r="126" spans="1:4" x14ac:dyDescent="0.25">
      <c r="A126" s="5" t="s">
        <v>8</v>
      </c>
      <c r="B126" s="6"/>
      <c r="C126" s="6"/>
      <c r="D126" s="6"/>
    </row>
    <row r="127" spans="1:4" x14ac:dyDescent="0.25">
      <c r="A127" s="5"/>
      <c r="B127" s="6"/>
      <c r="C127" s="6"/>
      <c r="D127" s="6"/>
    </row>
    <row r="128" spans="1:4" x14ac:dyDescent="0.25">
      <c r="A128" s="122" t="s">
        <v>17</v>
      </c>
      <c r="B128" s="122"/>
      <c r="C128" s="122"/>
      <c r="D128" s="122"/>
    </row>
    <row r="129" spans="1:4" x14ac:dyDescent="0.25">
      <c r="A129" s="122" t="s">
        <v>85</v>
      </c>
      <c r="B129" s="122"/>
      <c r="C129" s="122"/>
      <c r="D129" s="122"/>
    </row>
    <row r="130" spans="1:4" x14ac:dyDescent="0.25">
      <c r="D130" s="17" t="s">
        <v>13</v>
      </c>
    </row>
    <row r="131" spans="1:4" x14ac:dyDescent="0.25">
      <c r="A131" s="8" t="s">
        <v>2</v>
      </c>
      <c r="B131" s="8" t="s">
        <v>3</v>
      </c>
      <c r="C131" s="8" t="s">
        <v>4</v>
      </c>
      <c r="D131" s="8" t="s">
        <v>3</v>
      </c>
    </row>
    <row r="132" spans="1:4" x14ac:dyDescent="0.25">
      <c r="A132" s="10" t="s">
        <v>14</v>
      </c>
      <c r="B132" s="10">
        <f>B101</f>
        <v>0</v>
      </c>
      <c r="C132" s="11"/>
      <c r="D132" s="11"/>
    </row>
    <row r="133" spans="1:4" x14ac:dyDescent="0.25">
      <c r="A133" s="11" t="s">
        <v>84</v>
      </c>
      <c r="B133" s="12">
        <v>4700000</v>
      </c>
      <c r="C133" s="11" t="s">
        <v>86</v>
      </c>
      <c r="D133" s="13">
        <f>B133*40%</f>
        <v>1880000</v>
      </c>
    </row>
    <row r="134" spans="1:4" ht="31.5" x14ac:dyDescent="0.25">
      <c r="A134" s="26"/>
      <c r="B134" s="19"/>
      <c r="C134" s="21" t="s">
        <v>87</v>
      </c>
      <c r="D134" s="20">
        <f>B133*60%</f>
        <v>2820000</v>
      </c>
    </row>
    <row r="135" spans="1:4" x14ac:dyDescent="0.25">
      <c r="A135" s="15" t="s">
        <v>5</v>
      </c>
      <c r="B135" s="10">
        <f>B132+B133+B134</f>
        <v>4700000</v>
      </c>
      <c r="C135" s="15" t="s">
        <v>5</v>
      </c>
      <c r="D135" s="10">
        <f>SUM(D133:D134)</f>
        <v>4700000</v>
      </c>
    </row>
    <row r="136" spans="1:4" x14ac:dyDescent="0.25">
      <c r="A136" s="15" t="s">
        <v>6</v>
      </c>
      <c r="B136" s="10">
        <f>B135-D135</f>
        <v>0</v>
      </c>
      <c r="C136" s="11"/>
      <c r="D136" s="11"/>
    </row>
    <row r="138" spans="1:4" x14ac:dyDescent="0.25">
      <c r="C138" s="124" t="s">
        <v>88</v>
      </c>
      <c r="D138" s="124"/>
    </row>
    <row r="139" spans="1:4" x14ac:dyDescent="0.25">
      <c r="C139" s="121" t="s">
        <v>12</v>
      </c>
      <c r="D139" s="121"/>
    </row>
    <row r="140" spans="1:4" x14ac:dyDescent="0.25">
      <c r="C140" s="111"/>
    </row>
    <row r="141" spans="1:4" x14ac:dyDescent="0.25">
      <c r="C141" s="111"/>
    </row>
    <row r="143" spans="1:4" x14ac:dyDescent="0.25">
      <c r="C143" s="110"/>
    </row>
    <row r="144" spans="1:4" x14ac:dyDescent="0.25">
      <c r="C144" s="122" t="s">
        <v>27</v>
      </c>
      <c r="D144" s="122"/>
    </row>
  </sheetData>
  <mergeCells count="27">
    <mergeCell ref="A128:D128"/>
    <mergeCell ref="A129:D129"/>
    <mergeCell ref="C138:D138"/>
    <mergeCell ref="C139:D139"/>
    <mergeCell ref="C144:D144"/>
    <mergeCell ref="A101:D101"/>
    <mergeCell ref="A102:D102"/>
    <mergeCell ref="C111:D111"/>
    <mergeCell ref="C112:D112"/>
    <mergeCell ref="C117:D117"/>
    <mergeCell ref="A7:D7"/>
    <mergeCell ref="A8:D8"/>
    <mergeCell ref="C17:D17"/>
    <mergeCell ref="C18:D18"/>
    <mergeCell ref="C19:D19"/>
    <mergeCell ref="C24:D24"/>
    <mergeCell ref="A41:D41"/>
    <mergeCell ref="A42:D42"/>
    <mergeCell ref="C51:D51"/>
    <mergeCell ref="C52:D52"/>
    <mergeCell ref="C87:D87"/>
    <mergeCell ref="C92:D92"/>
    <mergeCell ref="C53:D53"/>
    <mergeCell ref="C58:D58"/>
    <mergeCell ref="A76:D76"/>
    <mergeCell ref="A77:D77"/>
    <mergeCell ref="C86:D86"/>
  </mergeCells>
  <pageMargins left="0.72" right="0.5" top="0.6" bottom="0.21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opLeftCell="A128" workbookViewId="0">
      <selection activeCell="F142" sqref="F142"/>
    </sheetView>
  </sheetViews>
  <sheetFormatPr defaultRowHeight="15.75" x14ac:dyDescent="0.25"/>
  <cols>
    <col min="1" max="1" width="37.7109375" style="35" customWidth="1"/>
    <col min="2" max="2" width="13.7109375" style="35" customWidth="1"/>
    <col min="3" max="3" width="58.5703125" style="35" customWidth="1"/>
    <col min="4" max="4" width="15.42578125" style="35" customWidth="1"/>
    <col min="5" max="16384" width="9.140625" style="35"/>
  </cols>
  <sheetData>
    <row r="1" spans="1:4" hidden="1" x14ac:dyDescent="0.25">
      <c r="A1" s="2" t="s">
        <v>1</v>
      </c>
      <c r="B1" s="3"/>
      <c r="C1" s="3"/>
      <c r="D1" s="60" t="s">
        <v>0</v>
      </c>
    </row>
    <row r="2" spans="1:4" hidden="1" x14ac:dyDescent="0.25">
      <c r="A2" s="3" t="s">
        <v>9</v>
      </c>
      <c r="B2" s="3"/>
      <c r="C2" s="3"/>
      <c r="D2" s="3"/>
    </row>
    <row r="3" spans="1:4" hidden="1" x14ac:dyDescent="0.25">
      <c r="A3" s="4" t="s">
        <v>10</v>
      </c>
      <c r="B3" s="3"/>
      <c r="C3" s="3"/>
      <c r="D3" s="3"/>
    </row>
    <row r="4" spans="1:4" hidden="1" x14ac:dyDescent="0.25">
      <c r="A4" s="5" t="s">
        <v>11</v>
      </c>
      <c r="B4" s="6"/>
      <c r="C4" s="6"/>
      <c r="D4" s="6"/>
    </row>
    <row r="5" spans="1:4" hidden="1" x14ac:dyDescent="0.25">
      <c r="A5" s="5" t="s">
        <v>8</v>
      </c>
      <c r="B5" s="6"/>
      <c r="C5" s="6"/>
      <c r="D5" s="6"/>
    </row>
    <row r="6" spans="1:4" hidden="1" x14ac:dyDescent="0.25">
      <c r="A6" s="5"/>
      <c r="B6" s="6"/>
      <c r="C6" s="6"/>
      <c r="D6" s="6"/>
    </row>
    <row r="7" spans="1:4" hidden="1" x14ac:dyDescent="0.25">
      <c r="A7" s="122" t="s">
        <v>18</v>
      </c>
      <c r="B7" s="122"/>
      <c r="C7" s="122"/>
      <c r="D7" s="122"/>
    </row>
    <row r="8" spans="1:4" hidden="1" x14ac:dyDescent="0.25">
      <c r="A8" s="122" t="s">
        <v>31</v>
      </c>
      <c r="B8" s="122"/>
      <c r="C8" s="122"/>
      <c r="D8" s="122"/>
    </row>
    <row r="9" spans="1:4" hidden="1" x14ac:dyDescent="0.25">
      <c r="A9" s="9"/>
      <c r="B9" s="9"/>
      <c r="C9" s="9"/>
      <c r="D9" s="17" t="s">
        <v>13</v>
      </c>
    </row>
    <row r="10" spans="1:4" hidden="1" x14ac:dyDescent="0.25">
      <c r="A10" s="8" t="s">
        <v>2</v>
      </c>
      <c r="B10" s="8" t="s">
        <v>3</v>
      </c>
      <c r="C10" s="8" t="s">
        <v>4</v>
      </c>
      <c r="D10" s="8" t="s">
        <v>3</v>
      </c>
    </row>
    <row r="11" spans="1:4" hidden="1" x14ac:dyDescent="0.25">
      <c r="A11" s="10" t="s">
        <v>14</v>
      </c>
      <c r="B11" s="10">
        <v>0</v>
      </c>
      <c r="C11" s="11"/>
      <c r="D11" s="11"/>
    </row>
    <row r="12" spans="1:4" ht="27" hidden="1" customHeight="1" x14ac:dyDescent="0.25">
      <c r="A12" s="36" t="s">
        <v>34</v>
      </c>
      <c r="B12" s="37">
        <v>100000000</v>
      </c>
      <c r="C12" s="11"/>
      <c r="D12" s="11"/>
    </row>
    <row r="13" spans="1:4" ht="27" hidden="1" customHeight="1" x14ac:dyDescent="0.25">
      <c r="A13" s="10"/>
      <c r="B13" s="10"/>
      <c r="C13" s="11"/>
      <c r="D13" s="11"/>
    </row>
    <row r="14" spans="1:4" ht="22.5" hidden="1" customHeight="1" x14ac:dyDescent="0.25">
      <c r="A14" s="15" t="s">
        <v>5</v>
      </c>
      <c r="B14" s="10">
        <f>SUM(B11:B13)</f>
        <v>100000000</v>
      </c>
      <c r="C14" s="15" t="s">
        <v>5</v>
      </c>
      <c r="D14" s="10">
        <f>SUM(D12:D13)</f>
        <v>0</v>
      </c>
    </row>
    <row r="15" spans="1:4" ht="22.5" hidden="1" customHeight="1" x14ac:dyDescent="0.25">
      <c r="A15" s="15" t="s">
        <v>6</v>
      </c>
      <c r="B15" s="10">
        <f>B14-D14</f>
        <v>100000000</v>
      </c>
      <c r="C15" s="11"/>
      <c r="D15" s="11"/>
    </row>
    <row r="16" spans="1:4" hidden="1" x14ac:dyDescent="0.25">
      <c r="A16" s="9"/>
      <c r="B16" s="9"/>
      <c r="C16" s="9"/>
      <c r="D16" s="9"/>
    </row>
    <row r="17" spans="1:4" hidden="1" x14ac:dyDescent="0.25">
      <c r="A17" s="9"/>
      <c r="B17" s="9"/>
      <c r="C17" s="124" t="s">
        <v>32</v>
      </c>
      <c r="D17" s="124"/>
    </row>
    <row r="18" spans="1:4" hidden="1" x14ac:dyDescent="0.25">
      <c r="A18" s="9"/>
      <c r="B18" s="9"/>
      <c r="C18" s="121" t="s">
        <v>29</v>
      </c>
      <c r="D18" s="121"/>
    </row>
    <row r="19" spans="1:4" hidden="1" x14ac:dyDescent="0.25">
      <c r="A19" s="9"/>
      <c r="B19" s="9"/>
      <c r="C19" s="123"/>
      <c r="D19" s="123"/>
    </row>
    <row r="20" spans="1:4" hidden="1" x14ac:dyDescent="0.25">
      <c r="A20" s="9"/>
      <c r="B20" s="9"/>
      <c r="C20" s="62"/>
      <c r="D20" s="9"/>
    </row>
    <row r="21" spans="1:4" hidden="1" x14ac:dyDescent="0.25">
      <c r="A21" s="9"/>
      <c r="B21" s="9"/>
      <c r="C21" s="62"/>
      <c r="D21" s="9"/>
    </row>
    <row r="22" spans="1:4" hidden="1" x14ac:dyDescent="0.25">
      <c r="A22" s="9"/>
      <c r="B22" s="9"/>
      <c r="C22" s="61"/>
      <c r="D22" s="9"/>
    </row>
    <row r="23" spans="1:4" hidden="1" x14ac:dyDescent="0.25">
      <c r="A23" s="9"/>
      <c r="B23" s="9"/>
      <c r="C23" s="122" t="s">
        <v>27</v>
      </c>
      <c r="D23" s="122"/>
    </row>
    <row r="24" spans="1:4" hidden="1" x14ac:dyDescent="0.25">
      <c r="A24" s="9"/>
      <c r="B24" s="9"/>
      <c r="C24" s="73"/>
      <c r="D24" s="73"/>
    </row>
    <row r="25" spans="1:4" hidden="1" x14ac:dyDescent="0.25">
      <c r="A25" s="9"/>
      <c r="B25" s="9"/>
      <c r="C25" s="73"/>
      <c r="D25" s="73"/>
    </row>
    <row r="26" spans="1:4" hidden="1" x14ac:dyDescent="0.25">
      <c r="A26" s="9"/>
      <c r="B26" s="9"/>
      <c r="C26" s="73"/>
      <c r="D26" s="73"/>
    </row>
    <row r="27" spans="1:4" hidden="1" x14ac:dyDescent="0.25">
      <c r="A27" s="9"/>
      <c r="B27" s="9"/>
      <c r="C27" s="73"/>
      <c r="D27" s="73"/>
    </row>
    <row r="28" spans="1:4" hidden="1" x14ac:dyDescent="0.25">
      <c r="A28" s="9"/>
      <c r="B28" s="9"/>
      <c r="C28" s="73"/>
      <c r="D28" s="73"/>
    </row>
    <row r="29" spans="1:4" hidden="1" x14ac:dyDescent="0.25">
      <c r="A29" s="9"/>
      <c r="B29" s="9"/>
      <c r="C29" s="73"/>
      <c r="D29" s="73"/>
    </row>
    <row r="30" spans="1:4" hidden="1" x14ac:dyDescent="0.25">
      <c r="A30" s="9"/>
      <c r="B30" s="9"/>
      <c r="C30" s="73"/>
      <c r="D30" s="73"/>
    </row>
    <row r="31" spans="1:4" hidden="1" x14ac:dyDescent="0.25">
      <c r="A31" s="9"/>
      <c r="B31" s="9"/>
      <c r="C31" s="73"/>
      <c r="D31" s="73"/>
    </row>
    <row r="32" spans="1:4" hidden="1" x14ac:dyDescent="0.25"/>
    <row r="33" spans="1:4" hidden="1" x14ac:dyDescent="0.25"/>
    <row r="34" spans="1:4" hidden="1" x14ac:dyDescent="0.25"/>
    <row r="35" spans="1:4" hidden="1" x14ac:dyDescent="0.25"/>
    <row r="36" spans="1:4" hidden="1" x14ac:dyDescent="0.25">
      <c r="A36" s="2" t="s">
        <v>1</v>
      </c>
      <c r="B36" s="3"/>
      <c r="C36" s="3"/>
      <c r="D36" s="73" t="s">
        <v>0</v>
      </c>
    </row>
    <row r="37" spans="1:4" hidden="1" x14ac:dyDescent="0.25">
      <c r="A37" s="3" t="s">
        <v>9</v>
      </c>
      <c r="B37" s="3"/>
      <c r="C37" s="3"/>
      <c r="D37" s="3"/>
    </row>
    <row r="38" spans="1:4" hidden="1" x14ac:dyDescent="0.25">
      <c r="A38" s="4" t="s">
        <v>10</v>
      </c>
      <c r="B38" s="3"/>
      <c r="C38" s="3"/>
      <c r="D38" s="3"/>
    </row>
    <row r="39" spans="1:4" hidden="1" x14ac:dyDescent="0.25">
      <c r="A39" s="5" t="s">
        <v>11</v>
      </c>
      <c r="B39" s="6"/>
      <c r="C39" s="6"/>
      <c r="D39" s="6"/>
    </row>
    <row r="40" spans="1:4" hidden="1" x14ac:dyDescent="0.25">
      <c r="A40" s="5" t="s">
        <v>8</v>
      </c>
      <c r="B40" s="6"/>
      <c r="C40" s="6"/>
      <c r="D40" s="6"/>
    </row>
    <row r="41" spans="1:4" hidden="1" x14ac:dyDescent="0.25">
      <c r="A41" s="5"/>
      <c r="B41" s="6"/>
      <c r="C41" s="6"/>
      <c r="D41" s="6"/>
    </row>
    <row r="42" spans="1:4" hidden="1" x14ac:dyDescent="0.25">
      <c r="A42" s="122" t="s">
        <v>18</v>
      </c>
      <c r="B42" s="122"/>
      <c r="C42" s="122"/>
      <c r="D42" s="122"/>
    </row>
    <row r="43" spans="1:4" hidden="1" x14ac:dyDescent="0.25">
      <c r="A43" s="122" t="s">
        <v>35</v>
      </c>
      <c r="B43" s="122"/>
      <c r="C43" s="122"/>
      <c r="D43" s="122"/>
    </row>
    <row r="44" spans="1:4" hidden="1" x14ac:dyDescent="0.25">
      <c r="A44" s="9"/>
      <c r="B44" s="9"/>
      <c r="C44" s="9"/>
      <c r="D44" s="17" t="s">
        <v>13</v>
      </c>
    </row>
    <row r="45" spans="1:4" hidden="1" x14ac:dyDescent="0.25">
      <c r="A45" s="8" t="s">
        <v>2</v>
      </c>
      <c r="B45" s="8" t="s">
        <v>3</v>
      </c>
      <c r="C45" s="8" t="s">
        <v>4</v>
      </c>
      <c r="D45" s="8" t="s">
        <v>3</v>
      </c>
    </row>
    <row r="46" spans="1:4" hidden="1" x14ac:dyDescent="0.25">
      <c r="A46" s="10" t="s">
        <v>14</v>
      </c>
      <c r="B46" s="10">
        <f>B15</f>
        <v>100000000</v>
      </c>
      <c r="C46" s="11"/>
      <c r="D46" s="11"/>
    </row>
    <row r="47" spans="1:4" hidden="1" x14ac:dyDescent="0.25">
      <c r="A47" s="36"/>
      <c r="B47" s="37"/>
      <c r="C47" s="11"/>
      <c r="D47" s="11"/>
    </row>
    <row r="48" spans="1:4" hidden="1" x14ac:dyDescent="0.25">
      <c r="A48" s="10"/>
      <c r="B48" s="10"/>
      <c r="C48" s="11"/>
      <c r="D48" s="11"/>
    </row>
    <row r="49" spans="1:4" hidden="1" x14ac:dyDescent="0.25">
      <c r="A49" s="10"/>
      <c r="B49" s="10"/>
      <c r="C49" s="11"/>
      <c r="D49" s="11"/>
    </row>
    <row r="50" spans="1:4" hidden="1" x14ac:dyDescent="0.25">
      <c r="A50" s="10"/>
      <c r="B50" s="10"/>
      <c r="C50" s="11"/>
      <c r="D50" s="11"/>
    </row>
    <row r="51" spans="1:4" hidden="1" x14ac:dyDescent="0.25">
      <c r="A51" s="15" t="s">
        <v>5</v>
      </c>
      <c r="B51" s="10">
        <f>SUM(B46:B49)</f>
        <v>100000000</v>
      </c>
      <c r="C51" s="15" t="s">
        <v>5</v>
      </c>
      <c r="D51" s="10">
        <f>SUM(D47:D50)</f>
        <v>0</v>
      </c>
    </row>
    <row r="52" spans="1:4" hidden="1" x14ac:dyDescent="0.25">
      <c r="A52" s="15" t="s">
        <v>6</v>
      </c>
      <c r="B52" s="10">
        <f>B51-D51</f>
        <v>100000000</v>
      </c>
      <c r="C52" s="11"/>
      <c r="D52" s="11"/>
    </row>
    <row r="53" spans="1:4" hidden="1" x14ac:dyDescent="0.25">
      <c r="A53" s="9"/>
      <c r="B53" s="9"/>
      <c r="C53" s="9"/>
      <c r="D53" s="9"/>
    </row>
    <row r="54" spans="1:4" hidden="1" x14ac:dyDescent="0.25">
      <c r="A54" s="9"/>
      <c r="B54" s="9"/>
      <c r="C54" s="124" t="s">
        <v>36</v>
      </c>
      <c r="D54" s="124"/>
    </row>
    <row r="55" spans="1:4" hidden="1" x14ac:dyDescent="0.25">
      <c r="A55" s="9"/>
      <c r="B55" s="9"/>
      <c r="C55" s="121" t="s">
        <v>29</v>
      </c>
      <c r="D55" s="121"/>
    </row>
    <row r="56" spans="1:4" hidden="1" x14ac:dyDescent="0.25">
      <c r="A56" s="9"/>
      <c r="B56" s="9"/>
      <c r="C56" s="123"/>
      <c r="D56" s="123"/>
    </row>
    <row r="57" spans="1:4" hidden="1" x14ac:dyDescent="0.25">
      <c r="A57" s="9"/>
      <c r="B57" s="9"/>
      <c r="C57" s="75"/>
      <c r="D57" s="9"/>
    </row>
    <row r="58" spans="1:4" hidden="1" x14ac:dyDescent="0.25">
      <c r="A58" s="9"/>
      <c r="B58" s="9"/>
      <c r="C58" s="75"/>
      <c r="D58" s="9"/>
    </row>
    <row r="59" spans="1:4" hidden="1" x14ac:dyDescent="0.25">
      <c r="A59" s="9"/>
      <c r="B59" s="9"/>
      <c r="C59" s="74"/>
      <c r="D59" s="9"/>
    </row>
    <row r="60" spans="1:4" hidden="1" x14ac:dyDescent="0.25">
      <c r="A60" s="9"/>
      <c r="B60" s="9"/>
      <c r="C60" s="122" t="s">
        <v>27</v>
      </c>
      <c r="D60" s="122"/>
    </row>
    <row r="61" spans="1:4" hidden="1" x14ac:dyDescent="0.25">
      <c r="A61" s="9"/>
      <c r="B61" s="9"/>
      <c r="C61" s="73"/>
      <c r="D61" s="73"/>
    </row>
    <row r="62" spans="1:4" hidden="1" x14ac:dyDescent="0.25">
      <c r="A62" s="9"/>
      <c r="B62" s="9"/>
      <c r="C62" s="73"/>
      <c r="D62" s="73"/>
    </row>
    <row r="63" spans="1:4" hidden="1" x14ac:dyDescent="0.25">
      <c r="A63" s="9"/>
      <c r="B63" s="9"/>
      <c r="C63" s="73"/>
      <c r="D63" s="73"/>
    </row>
    <row r="64" spans="1:4" hidden="1" x14ac:dyDescent="0.25">
      <c r="A64" s="9"/>
      <c r="B64" s="9"/>
      <c r="C64" s="73"/>
      <c r="D64" s="73"/>
    </row>
    <row r="65" spans="1:4" hidden="1" x14ac:dyDescent="0.25">
      <c r="A65" s="9"/>
      <c r="B65" s="9"/>
      <c r="C65" s="73"/>
      <c r="D65" s="73"/>
    </row>
    <row r="66" spans="1:4" hidden="1" x14ac:dyDescent="0.25">
      <c r="A66" s="9"/>
      <c r="B66" s="9"/>
      <c r="C66" s="73"/>
      <c r="D66" s="73"/>
    </row>
    <row r="67" spans="1:4" hidden="1" x14ac:dyDescent="0.25">
      <c r="A67" s="9"/>
      <c r="B67" s="9"/>
      <c r="C67" s="73"/>
      <c r="D67" s="73"/>
    </row>
    <row r="68" spans="1:4" hidden="1" x14ac:dyDescent="0.25">
      <c r="A68" s="9"/>
      <c r="B68" s="9"/>
      <c r="C68" s="73"/>
      <c r="D68" s="73"/>
    </row>
    <row r="69" spans="1:4" hidden="1" x14ac:dyDescent="0.25"/>
    <row r="70" spans="1:4" hidden="1" x14ac:dyDescent="0.25"/>
    <row r="71" spans="1:4" hidden="1" x14ac:dyDescent="0.25"/>
    <row r="72" spans="1:4" hidden="1" x14ac:dyDescent="0.25"/>
    <row r="73" spans="1:4" hidden="1" x14ac:dyDescent="0.25">
      <c r="A73" s="2" t="s">
        <v>1</v>
      </c>
      <c r="B73" s="3"/>
      <c r="C73" s="3"/>
      <c r="D73" s="73" t="s">
        <v>0</v>
      </c>
    </row>
    <row r="74" spans="1:4" hidden="1" x14ac:dyDescent="0.25">
      <c r="A74" s="3" t="s">
        <v>9</v>
      </c>
      <c r="B74" s="3"/>
      <c r="C74" s="3"/>
      <c r="D74" s="3"/>
    </row>
    <row r="75" spans="1:4" hidden="1" x14ac:dyDescent="0.25">
      <c r="A75" s="4" t="s">
        <v>10</v>
      </c>
      <c r="B75" s="3"/>
      <c r="C75" s="3"/>
      <c r="D75" s="3"/>
    </row>
    <row r="76" spans="1:4" hidden="1" x14ac:dyDescent="0.25">
      <c r="A76" s="5" t="s">
        <v>11</v>
      </c>
      <c r="B76" s="6"/>
      <c r="C76" s="6"/>
      <c r="D76" s="6"/>
    </row>
    <row r="77" spans="1:4" hidden="1" x14ac:dyDescent="0.25">
      <c r="A77" s="5" t="s">
        <v>8</v>
      </c>
      <c r="B77" s="6"/>
      <c r="C77" s="6"/>
      <c r="D77" s="6"/>
    </row>
    <row r="78" spans="1:4" hidden="1" x14ac:dyDescent="0.25">
      <c r="A78" s="5"/>
      <c r="B78" s="6"/>
      <c r="C78" s="6"/>
      <c r="D78" s="6"/>
    </row>
    <row r="79" spans="1:4" hidden="1" x14ac:dyDescent="0.25">
      <c r="A79" s="122" t="s">
        <v>18</v>
      </c>
      <c r="B79" s="122"/>
      <c r="C79" s="122"/>
      <c r="D79" s="122"/>
    </row>
    <row r="80" spans="1:4" hidden="1" x14ac:dyDescent="0.25">
      <c r="A80" s="122" t="s">
        <v>37</v>
      </c>
      <c r="B80" s="122"/>
      <c r="C80" s="122"/>
      <c r="D80" s="122"/>
    </row>
    <row r="81" spans="1:4" hidden="1" x14ac:dyDescent="0.25">
      <c r="A81" s="9"/>
      <c r="B81" s="9"/>
      <c r="C81" s="9"/>
      <c r="D81" s="17" t="s">
        <v>13</v>
      </c>
    </row>
    <row r="82" spans="1:4" hidden="1" x14ac:dyDescent="0.25">
      <c r="A82" s="8" t="s">
        <v>2</v>
      </c>
      <c r="B82" s="8" t="s">
        <v>3</v>
      </c>
      <c r="C82" s="8" t="s">
        <v>4</v>
      </c>
      <c r="D82" s="8" t="s">
        <v>3</v>
      </c>
    </row>
    <row r="83" spans="1:4" hidden="1" x14ac:dyDescent="0.25">
      <c r="A83" s="10" t="s">
        <v>14</v>
      </c>
      <c r="B83" s="10">
        <f>B52</f>
        <v>100000000</v>
      </c>
      <c r="C83" s="11"/>
      <c r="D83" s="11"/>
    </row>
    <row r="84" spans="1:4" hidden="1" x14ac:dyDescent="0.25">
      <c r="A84" s="36"/>
      <c r="B84" s="37"/>
      <c r="C84" s="11"/>
      <c r="D84" s="11"/>
    </row>
    <row r="85" spans="1:4" hidden="1" x14ac:dyDescent="0.25">
      <c r="A85" s="10"/>
      <c r="B85" s="10"/>
      <c r="C85" s="11"/>
      <c r="D85" s="11"/>
    </row>
    <row r="86" spans="1:4" hidden="1" x14ac:dyDescent="0.25">
      <c r="A86" s="15" t="s">
        <v>5</v>
      </c>
      <c r="B86" s="10">
        <f>SUM(B83:B85)</f>
        <v>100000000</v>
      </c>
      <c r="C86" s="15" t="s">
        <v>5</v>
      </c>
      <c r="D86" s="10">
        <f>SUM(D84:D85)</f>
        <v>0</v>
      </c>
    </row>
    <row r="87" spans="1:4" hidden="1" x14ac:dyDescent="0.25">
      <c r="A87" s="15" t="s">
        <v>6</v>
      </c>
      <c r="B87" s="10">
        <f>B86-D86</f>
        <v>100000000</v>
      </c>
      <c r="C87" s="11"/>
      <c r="D87" s="11"/>
    </row>
    <row r="88" spans="1:4" hidden="1" x14ac:dyDescent="0.25">
      <c r="A88" s="9"/>
      <c r="B88" s="9"/>
      <c r="C88" s="9"/>
      <c r="D88" s="9"/>
    </row>
    <row r="89" spans="1:4" hidden="1" x14ac:dyDescent="0.25">
      <c r="A89" s="9"/>
      <c r="B89" s="9"/>
      <c r="C89" s="124" t="s">
        <v>38</v>
      </c>
      <c r="D89" s="124"/>
    </row>
    <row r="90" spans="1:4" hidden="1" x14ac:dyDescent="0.25">
      <c r="A90" s="9"/>
      <c r="B90" s="9"/>
      <c r="C90" s="121" t="s">
        <v>29</v>
      </c>
      <c r="D90" s="121"/>
    </row>
    <row r="91" spans="1:4" hidden="1" x14ac:dyDescent="0.25">
      <c r="A91" s="9"/>
      <c r="B91" s="9"/>
      <c r="C91" s="123"/>
      <c r="D91" s="123"/>
    </row>
    <row r="92" spans="1:4" hidden="1" x14ac:dyDescent="0.25">
      <c r="A92" s="9"/>
      <c r="B92" s="9"/>
      <c r="C92" s="75"/>
      <c r="D92" s="9"/>
    </row>
    <row r="93" spans="1:4" hidden="1" x14ac:dyDescent="0.25">
      <c r="A93" s="9"/>
      <c r="B93" s="9"/>
      <c r="C93" s="75"/>
      <c r="D93" s="9"/>
    </row>
    <row r="94" spans="1:4" hidden="1" x14ac:dyDescent="0.25">
      <c r="A94" s="9"/>
      <c r="B94" s="9"/>
      <c r="C94" s="9"/>
      <c r="D94" s="9"/>
    </row>
    <row r="95" spans="1:4" hidden="1" x14ac:dyDescent="0.25">
      <c r="A95" s="9"/>
      <c r="B95" s="9"/>
      <c r="C95" s="74"/>
      <c r="D95" s="9"/>
    </row>
    <row r="96" spans="1:4" hidden="1" x14ac:dyDescent="0.25">
      <c r="A96" s="9"/>
      <c r="B96" s="9"/>
      <c r="C96" s="122" t="s">
        <v>27</v>
      </c>
      <c r="D96" s="122"/>
    </row>
    <row r="97" spans="1:4" hidden="1" x14ac:dyDescent="0.25"/>
    <row r="98" spans="1:4" hidden="1" x14ac:dyDescent="0.25"/>
    <row r="99" spans="1:4" hidden="1" x14ac:dyDescent="0.25"/>
    <row r="100" spans="1:4" hidden="1" x14ac:dyDescent="0.25"/>
    <row r="101" spans="1:4" hidden="1" x14ac:dyDescent="0.25">
      <c r="A101" s="2" t="s">
        <v>1</v>
      </c>
      <c r="B101" s="3"/>
      <c r="C101" s="3"/>
      <c r="D101" s="92" t="s">
        <v>0</v>
      </c>
    </row>
    <row r="102" spans="1:4" hidden="1" x14ac:dyDescent="0.25">
      <c r="A102" s="3" t="s">
        <v>9</v>
      </c>
      <c r="B102" s="3"/>
      <c r="C102" s="3"/>
      <c r="D102" s="3"/>
    </row>
    <row r="103" spans="1:4" hidden="1" x14ac:dyDescent="0.25">
      <c r="A103" s="4" t="s">
        <v>10</v>
      </c>
      <c r="B103" s="3"/>
      <c r="C103" s="3"/>
      <c r="D103" s="3"/>
    </row>
    <row r="104" spans="1:4" hidden="1" x14ac:dyDescent="0.25">
      <c r="A104" s="5" t="s">
        <v>11</v>
      </c>
      <c r="B104" s="6"/>
      <c r="C104" s="6"/>
      <c r="D104" s="6"/>
    </row>
    <row r="105" spans="1:4" hidden="1" x14ac:dyDescent="0.25">
      <c r="A105" s="5" t="s">
        <v>8</v>
      </c>
      <c r="B105" s="6"/>
      <c r="C105" s="6"/>
      <c r="D105" s="6"/>
    </row>
    <row r="106" spans="1:4" hidden="1" x14ac:dyDescent="0.25">
      <c r="A106" s="5"/>
      <c r="B106" s="6"/>
      <c r="C106" s="6"/>
      <c r="D106" s="6"/>
    </row>
    <row r="107" spans="1:4" hidden="1" x14ac:dyDescent="0.25">
      <c r="A107" s="122" t="s">
        <v>18</v>
      </c>
      <c r="B107" s="122"/>
      <c r="C107" s="122"/>
      <c r="D107" s="122"/>
    </row>
    <row r="108" spans="1:4" hidden="1" x14ac:dyDescent="0.25">
      <c r="A108" s="122" t="s">
        <v>71</v>
      </c>
      <c r="B108" s="122"/>
      <c r="C108" s="122"/>
      <c r="D108" s="122"/>
    </row>
    <row r="109" spans="1:4" hidden="1" x14ac:dyDescent="0.25">
      <c r="A109" s="9"/>
      <c r="B109" s="9"/>
      <c r="C109" s="9"/>
      <c r="D109" s="17" t="s">
        <v>13</v>
      </c>
    </row>
    <row r="110" spans="1:4" hidden="1" x14ac:dyDescent="0.25">
      <c r="A110" s="8" t="s">
        <v>2</v>
      </c>
      <c r="B110" s="8" t="s">
        <v>3</v>
      </c>
      <c r="C110" s="8" t="s">
        <v>4</v>
      </c>
      <c r="D110" s="8" t="s">
        <v>3</v>
      </c>
    </row>
    <row r="111" spans="1:4" hidden="1" x14ac:dyDescent="0.25">
      <c r="A111" s="10" t="s">
        <v>14</v>
      </c>
      <c r="B111" s="10">
        <f>B87</f>
        <v>100000000</v>
      </c>
      <c r="C111" s="11"/>
      <c r="D111" s="11"/>
    </row>
    <row r="112" spans="1:4" hidden="1" x14ac:dyDescent="0.25">
      <c r="A112" s="36"/>
      <c r="B112" s="37"/>
      <c r="C112" s="11"/>
      <c r="D112" s="11"/>
    </row>
    <row r="113" spans="1:4" hidden="1" x14ac:dyDescent="0.25">
      <c r="A113" s="10"/>
      <c r="B113" s="10"/>
      <c r="C113" s="11"/>
      <c r="D113" s="11"/>
    </row>
    <row r="114" spans="1:4" hidden="1" x14ac:dyDescent="0.25">
      <c r="A114" s="15" t="s">
        <v>5</v>
      </c>
      <c r="B114" s="10">
        <f>SUM(B111:B113)</f>
        <v>100000000</v>
      </c>
      <c r="C114" s="15" t="s">
        <v>5</v>
      </c>
      <c r="D114" s="10">
        <f>SUM(D112:D113)</f>
        <v>0</v>
      </c>
    </row>
    <row r="115" spans="1:4" hidden="1" x14ac:dyDescent="0.25">
      <c r="A115" s="15" t="s">
        <v>6</v>
      </c>
      <c r="B115" s="10">
        <f>B114-D114</f>
        <v>100000000</v>
      </c>
      <c r="C115" s="11"/>
      <c r="D115" s="11"/>
    </row>
    <row r="116" spans="1:4" hidden="1" x14ac:dyDescent="0.25">
      <c r="A116" s="9"/>
      <c r="B116" s="9"/>
      <c r="C116" s="9"/>
      <c r="D116" s="9"/>
    </row>
    <row r="117" spans="1:4" hidden="1" x14ac:dyDescent="0.25">
      <c r="A117" s="9"/>
      <c r="B117" s="9"/>
      <c r="C117" s="124" t="s">
        <v>66</v>
      </c>
      <c r="D117" s="124"/>
    </row>
    <row r="118" spans="1:4" hidden="1" x14ac:dyDescent="0.25">
      <c r="A118" s="9"/>
      <c r="B118" s="9"/>
      <c r="C118" s="121" t="s">
        <v>29</v>
      </c>
      <c r="D118" s="121"/>
    </row>
    <row r="119" spans="1:4" hidden="1" x14ac:dyDescent="0.25">
      <c r="A119" s="9"/>
      <c r="B119" s="9"/>
      <c r="C119" s="123"/>
      <c r="D119" s="123"/>
    </row>
    <row r="120" spans="1:4" hidden="1" x14ac:dyDescent="0.25">
      <c r="A120" s="9"/>
      <c r="B120" s="9"/>
      <c r="C120" s="94"/>
      <c r="D120" s="9"/>
    </row>
    <row r="121" spans="1:4" hidden="1" x14ac:dyDescent="0.25">
      <c r="A121" s="9"/>
      <c r="B121" s="9"/>
      <c r="C121" s="94"/>
      <c r="D121" s="9"/>
    </row>
    <row r="122" spans="1:4" hidden="1" x14ac:dyDescent="0.25">
      <c r="A122" s="9"/>
      <c r="B122" s="9"/>
      <c r="C122" s="9"/>
      <c r="D122" s="9"/>
    </row>
    <row r="123" spans="1:4" hidden="1" x14ac:dyDescent="0.25">
      <c r="A123" s="9"/>
      <c r="B123" s="9"/>
      <c r="C123" s="122" t="s">
        <v>27</v>
      </c>
      <c r="D123" s="122"/>
    </row>
    <row r="124" spans="1:4" hidden="1" x14ac:dyDescent="0.25"/>
    <row r="125" spans="1:4" hidden="1" x14ac:dyDescent="0.25"/>
    <row r="126" spans="1:4" hidden="1" x14ac:dyDescent="0.25"/>
    <row r="127" spans="1:4" hidden="1" x14ac:dyDescent="0.25"/>
    <row r="128" spans="1:4" x14ac:dyDescent="0.25">
      <c r="A128" s="2" t="s">
        <v>1</v>
      </c>
      <c r="B128" s="3"/>
      <c r="C128" s="3"/>
      <c r="D128" s="109" t="s">
        <v>0</v>
      </c>
    </row>
    <row r="129" spans="1:4" x14ac:dyDescent="0.25">
      <c r="A129" s="3" t="s">
        <v>9</v>
      </c>
      <c r="B129" s="3"/>
      <c r="C129" s="3"/>
      <c r="D129" s="3"/>
    </row>
    <row r="130" spans="1:4" x14ac:dyDescent="0.25">
      <c r="A130" s="4" t="s">
        <v>10</v>
      </c>
      <c r="B130" s="3"/>
      <c r="C130" s="3"/>
      <c r="D130" s="3"/>
    </row>
    <row r="131" spans="1:4" x14ac:dyDescent="0.25">
      <c r="A131" s="5" t="s">
        <v>11</v>
      </c>
      <c r="B131" s="6"/>
      <c r="C131" s="6"/>
      <c r="D131" s="6"/>
    </row>
    <row r="132" spans="1:4" x14ac:dyDescent="0.25">
      <c r="A132" s="5" t="s">
        <v>8</v>
      </c>
      <c r="B132" s="6"/>
      <c r="C132" s="6"/>
      <c r="D132" s="6"/>
    </row>
    <row r="133" spans="1:4" x14ac:dyDescent="0.25">
      <c r="A133" s="5"/>
      <c r="B133" s="6"/>
      <c r="C133" s="6"/>
      <c r="D133" s="6"/>
    </row>
    <row r="134" spans="1:4" x14ac:dyDescent="0.25">
      <c r="A134" s="122" t="s">
        <v>18</v>
      </c>
      <c r="B134" s="122"/>
      <c r="C134" s="122"/>
      <c r="D134" s="122"/>
    </row>
    <row r="135" spans="1:4" x14ac:dyDescent="0.25">
      <c r="A135" s="122" t="s">
        <v>76</v>
      </c>
      <c r="B135" s="122"/>
      <c r="C135" s="122"/>
      <c r="D135" s="122"/>
    </row>
    <row r="136" spans="1:4" x14ac:dyDescent="0.25">
      <c r="A136" s="9"/>
      <c r="B136" s="9"/>
      <c r="C136" s="9"/>
      <c r="D136" s="17" t="s">
        <v>13</v>
      </c>
    </row>
    <row r="137" spans="1:4" x14ac:dyDescent="0.25">
      <c r="A137" s="8" t="s">
        <v>2</v>
      </c>
      <c r="B137" s="8" t="s">
        <v>3</v>
      </c>
      <c r="C137" s="8" t="s">
        <v>4</v>
      </c>
      <c r="D137" s="8" t="s">
        <v>3</v>
      </c>
    </row>
    <row r="138" spans="1:4" x14ac:dyDescent="0.25">
      <c r="A138" s="10" t="s">
        <v>14</v>
      </c>
      <c r="B138" s="10">
        <v>0</v>
      </c>
      <c r="C138" s="11"/>
      <c r="D138" s="11"/>
    </row>
    <row r="139" spans="1:4" ht="33" customHeight="1" x14ac:dyDescent="0.25">
      <c r="A139" s="36" t="s">
        <v>89</v>
      </c>
      <c r="B139" s="37">
        <v>150000000</v>
      </c>
      <c r="C139" s="11" t="s">
        <v>86</v>
      </c>
      <c r="D139" s="11">
        <f>B143*40%</f>
        <v>78600000</v>
      </c>
    </row>
    <row r="140" spans="1:4" ht="33" customHeight="1" x14ac:dyDescent="0.25">
      <c r="A140" s="36" t="s">
        <v>90</v>
      </c>
      <c r="B140" s="37">
        <v>44900000</v>
      </c>
      <c r="C140" s="21" t="s">
        <v>87</v>
      </c>
      <c r="D140" s="11">
        <f>B143*60%</f>
        <v>117900000</v>
      </c>
    </row>
    <row r="141" spans="1:4" ht="36" customHeight="1" x14ac:dyDescent="0.25">
      <c r="A141" s="36" t="s">
        <v>91</v>
      </c>
      <c r="B141" s="37">
        <v>1400000</v>
      </c>
      <c r="C141" s="11"/>
      <c r="D141" s="11"/>
    </row>
    <row r="142" spans="1:4" ht="33.75" customHeight="1" x14ac:dyDescent="0.25">
      <c r="A142" s="115" t="s">
        <v>92</v>
      </c>
      <c r="B142" s="11">
        <v>200000</v>
      </c>
      <c r="C142" s="11"/>
      <c r="D142" s="11"/>
    </row>
    <row r="143" spans="1:4" x14ac:dyDescent="0.25">
      <c r="A143" s="15" t="s">
        <v>5</v>
      </c>
      <c r="B143" s="10">
        <f>SUM(B138:B142)</f>
        <v>196500000</v>
      </c>
      <c r="C143" s="15" t="s">
        <v>5</v>
      </c>
      <c r="D143" s="10">
        <f>SUM(D139:D142)</f>
        <v>196500000</v>
      </c>
    </row>
    <row r="144" spans="1:4" x14ac:dyDescent="0.25">
      <c r="A144" s="15" t="s">
        <v>6</v>
      </c>
      <c r="B144" s="10">
        <f>B143-D143</f>
        <v>0</v>
      </c>
      <c r="C144" s="11"/>
      <c r="D144" s="11"/>
    </row>
    <row r="145" spans="1:4" x14ac:dyDescent="0.25">
      <c r="A145" s="9"/>
      <c r="B145" s="9"/>
      <c r="C145" s="9"/>
      <c r="D145" s="9"/>
    </row>
    <row r="146" spans="1:4" x14ac:dyDescent="0.25">
      <c r="A146" s="9"/>
      <c r="B146" s="9"/>
      <c r="C146" s="124" t="s">
        <v>77</v>
      </c>
      <c r="D146" s="124"/>
    </row>
    <row r="147" spans="1:4" x14ac:dyDescent="0.25">
      <c r="A147" s="9"/>
      <c r="B147" s="9"/>
      <c r="C147" s="121" t="s">
        <v>29</v>
      </c>
      <c r="D147" s="121"/>
    </row>
    <row r="148" spans="1:4" x14ac:dyDescent="0.25">
      <c r="A148" s="9"/>
      <c r="B148" s="9"/>
      <c r="C148" s="123"/>
      <c r="D148" s="123"/>
    </row>
    <row r="149" spans="1:4" x14ac:dyDescent="0.25">
      <c r="A149" s="9"/>
      <c r="B149" s="9"/>
      <c r="C149" s="111"/>
      <c r="D149" s="9"/>
    </row>
    <row r="150" spans="1:4" x14ac:dyDescent="0.25">
      <c r="A150" s="9"/>
      <c r="B150" s="9"/>
      <c r="C150" s="111"/>
      <c r="D150" s="9"/>
    </row>
    <row r="151" spans="1:4" x14ac:dyDescent="0.25">
      <c r="A151" s="9"/>
      <c r="B151" s="9"/>
      <c r="C151" s="9"/>
      <c r="D151" s="9"/>
    </row>
    <row r="152" spans="1:4" x14ac:dyDescent="0.25">
      <c r="A152" s="9"/>
      <c r="B152" s="9"/>
      <c r="C152" s="122" t="s">
        <v>27</v>
      </c>
      <c r="D152" s="122"/>
    </row>
  </sheetData>
  <mergeCells count="30">
    <mergeCell ref="C152:D152"/>
    <mergeCell ref="A134:D134"/>
    <mergeCell ref="A135:D135"/>
    <mergeCell ref="C146:D146"/>
    <mergeCell ref="C147:D147"/>
    <mergeCell ref="C148:D148"/>
    <mergeCell ref="C123:D123"/>
    <mergeCell ref="A107:D107"/>
    <mergeCell ref="A108:D108"/>
    <mergeCell ref="C117:D117"/>
    <mergeCell ref="C118:D118"/>
    <mergeCell ref="C119:D119"/>
    <mergeCell ref="C23:D23"/>
    <mergeCell ref="A7:D7"/>
    <mergeCell ref="A8:D8"/>
    <mergeCell ref="C17:D17"/>
    <mergeCell ref="C18:D18"/>
    <mergeCell ref="C19:D19"/>
    <mergeCell ref="C91:D91"/>
    <mergeCell ref="C96:D96"/>
    <mergeCell ref="C54:D54"/>
    <mergeCell ref="C55:D55"/>
    <mergeCell ref="A42:D42"/>
    <mergeCell ref="A43:D43"/>
    <mergeCell ref="C56:D56"/>
    <mergeCell ref="C60:D60"/>
    <mergeCell ref="A79:D79"/>
    <mergeCell ref="A80:D80"/>
    <mergeCell ref="C89:D89"/>
    <mergeCell ref="C90:D90"/>
  </mergeCells>
  <pageMargins left="0.37" right="0.19" top="0.36" bottom="0.2" header="0.23" footer="0.16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>
      <selection activeCell="C16" sqref="C16:D16"/>
    </sheetView>
  </sheetViews>
  <sheetFormatPr defaultRowHeight="15.75" x14ac:dyDescent="0.25"/>
  <cols>
    <col min="1" max="1" width="30.85546875" style="40" customWidth="1"/>
    <col min="2" max="2" width="13.140625" style="40" customWidth="1"/>
    <col min="3" max="3" width="66.7109375" style="40" customWidth="1"/>
    <col min="4" max="4" width="18.28515625" style="40" customWidth="1"/>
    <col min="5" max="5" width="9.140625" style="40"/>
    <col min="6" max="7" width="12.42578125" style="40" bestFit="1" customWidth="1"/>
    <col min="8" max="16384" width="9.140625" style="40"/>
  </cols>
  <sheetData>
    <row r="1" spans="1:4" x14ac:dyDescent="0.25">
      <c r="A1" s="38" t="s">
        <v>43</v>
      </c>
      <c r="B1" s="39"/>
      <c r="C1" s="39"/>
      <c r="D1" s="64" t="s">
        <v>0</v>
      </c>
    </row>
    <row r="2" spans="1:4" x14ac:dyDescent="0.25">
      <c r="A2" s="39" t="s">
        <v>28</v>
      </c>
      <c r="B2" s="39"/>
      <c r="C2" s="39"/>
      <c r="D2" s="39"/>
    </row>
    <row r="3" spans="1:4" x14ac:dyDescent="0.25">
      <c r="A3" s="41" t="s">
        <v>20</v>
      </c>
      <c r="B3" s="39"/>
      <c r="C3" s="39"/>
      <c r="D3" s="39"/>
    </row>
    <row r="4" spans="1:4" x14ac:dyDescent="0.25">
      <c r="A4" s="42" t="s">
        <v>11</v>
      </c>
      <c r="B4" s="43"/>
      <c r="C4" s="43"/>
      <c r="D4" s="43"/>
    </row>
    <row r="5" spans="1:4" x14ac:dyDescent="0.25">
      <c r="A5" s="42" t="s">
        <v>8</v>
      </c>
      <c r="B5" s="43"/>
      <c r="C5" s="43"/>
      <c r="D5" s="43"/>
    </row>
    <row r="6" spans="1:4" x14ac:dyDescent="0.25">
      <c r="A6" s="125" t="s">
        <v>19</v>
      </c>
      <c r="B6" s="125"/>
      <c r="C6" s="125"/>
      <c r="D6" s="125"/>
    </row>
    <row r="7" spans="1:4" x14ac:dyDescent="0.25">
      <c r="A7" s="125" t="s">
        <v>115</v>
      </c>
      <c r="B7" s="125"/>
      <c r="C7" s="125"/>
      <c r="D7" s="125"/>
    </row>
    <row r="8" spans="1:4" x14ac:dyDescent="0.25">
      <c r="D8" s="44" t="s">
        <v>13</v>
      </c>
    </row>
    <row r="9" spans="1:4" x14ac:dyDescent="0.25">
      <c r="A9" s="45" t="s">
        <v>2</v>
      </c>
      <c r="B9" s="45" t="s">
        <v>3</v>
      </c>
      <c r="C9" s="45" t="s">
        <v>4</v>
      </c>
      <c r="D9" s="45" t="s">
        <v>3</v>
      </c>
    </row>
    <row r="10" spans="1:4" ht="56.25" customHeight="1" x14ac:dyDescent="0.25">
      <c r="A10" s="46" t="s">
        <v>16</v>
      </c>
      <c r="B10" s="46">
        <f>0</f>
        <v>0</v>
      </c>
      <c r="C10" s="49"/>
      <c r="D10" s="58"/>
    </row>
    <row r="11" spans="1:4" ht="36.75" customHeight="1" x14ac:dyDescent="0.25">
      <c r="A11" s="59" t="s">
        <v>42</v>
      </c>
      <c r="B11" s="80">
        <v>100000000</v>
      </c>
      <c r="C11" s="55"/>
      <c r="D11" s="50"/>
    </row>
    <row r="12" spans="1:4" ht="22.5" customHeight="1" x14ac:dyDescent="0.25">
      <c r="A12" s="51" t="s">
        <v>5</v>
      </c>
      <c r="B12" s="46">
        <f>B11</f>
        <v>100000000</v>
      </c>
      <c r="C12" s="52"/>
      <c r="D12" s="57">
        <f>SUM(D10:D11)</f>
        <v>0</v>
      </c>
    </row>
    <row r="13" spans="1:4" ht="22.5" customHeight="1" x14ac:dyDescent="0.25">
      <c r="A13" s="51" t="s">
        <v>6</v>
      </c>
      <c r="B13" s="46">
        <f>B12-D12</f>
        <v>100000000</v>
      </c>
      <c r="C13" s="47"/>
      <c r="D13" s="47"/>
    </row>
    <row r="15" spans="1:4" x14ac:dyDescent="0.25">
      <c r="C15" s="126" t="s">
        <v>124</v>
      </c>
      <c r="D15" s="126"/>
    </row>
    <row r="16" spans="1:4" x14ac:dyDescent="0.25">
      <c r="C16" s="127" t="s">
        <v>12</v>
      </c>
      <c r="D16" s="127"/>
    </row>
    <row r="17" spans="3:4" x14ac:dyDescent="0.25">
      <c r="C17" s="128"/>
      <c r="D17" s="128"/>
    </row>
    <row r="18" spans="3:4" x14ac:dyDescent="0.25">
      <c r="C18" s="63"/>
    </row>
    <row r="19" spans="3:4" x14ac:dyDescent="0.25">
      <c r="C19" s="63"/>
    </row>
    <row r="20" spans="3:4" x14ac:dyDescent="0.25">
      <c r="C20" s="63"/>
    </row>
    <row r="21" spans="3:4" x14ac:dyDescent="0.25">
      <c r="C21" s="125" t="s">
        <v>27</v>
      </c>
      <c r="D21" s="125"/>
    </row>
    <row r="22" spans="3:4" x14ac:dyDescent="0.25">
      <c r="C22" s="76"/>
      <c r="D22" s="76"/>
    </row>
    <row r="23" spans="3:4" x14ac:dyDescent="0.25">
      <c r="C23" s="76"/>
      <c r="D23" s="76"/>
    </row>
    <row r="24" spans="3:4" x14ac:dyDescent="0.25">
      <c r="C24" s="76"/>
      <c r="D24" s="76"/>
    </row>
    <row r="25" spans="3:4" x14ac:dyDescent="0.25">
      <c r="C25" s="76"/>
      <c r="D25" s="76"/>
    </row>
    <row r="26" spans="3:4" x14ac:dyDescent="0.25">
      <c r="C26" s="76"/>
      <c r="D26" s="76"/>
    </row>
    <row r="27" spans="3:4" x14ac:dyDescent="0.25">
      <c r="C27" s="76"/>
      <c r="D27" s="76"/>
    </row>
    <row r="28" spans="3:4" x14ac:dyDescent="0.25">
      <c r="C28" s="64"/>
      <c r="D28" s="64"/>
    </row>
    <row r="34" spans="1:4" x14ac:dyDescent="0.25">
      <c r="A34" s="38" t="s">
        <v>43</v>
      </c>
      <c r="B34" s="39"/>
      <c r="C34" s="39"/>
      <c r="D34" s="76" t="s">
        <v>0</v>
      </c>
    </row>
    <row r="35" spans="1:4" x14ac:dyDescent="0.25">
      <c r="A35" s="39" t="s">
        <v>28</v>
      </c>
      <c r="B35" s="39"/>
      <c r="C35" s="39"/>
      <c r="D35" s="39"/>
    </row>
    <row r="36" spans="1:4" x14ac:dyDescent="0.25">
      <c r="A36" s="41" t="s">
        <v>20</v>
      </c>
      <c r="B36" s="39"/>
      <c r="C36" s="39"/>
      <c r="D36" s="39"/>
    </row>
    <row r="37" spans="1:4" x14ac:dyDescent="0.25">
      <c r="A37" s="42" t="s">
        <v>11</v>
      </c>
      <c r="B37" s="43"/>
      <c r="C37" s="43"/>
      <c r="D37" s="43"/>
    </row>
    <row r="38" spans="1:4" x14ac:dyDescent="0.25">
      <c r="A38" s="42" t="s">
        <v>8</v>
      </c>
      <c r="B38" s="43"/>
      <c r="C38" s="43"/>
      <c r="D38" s="43"/>
    </row>
    <row r="39" spans="1:4" x14ac:dyDescent="0.25">
      <c r="A39" s="125" t="s">
        <v>19</v>
      </c>
      <c r="B39" s="125"/>
      <c r="C39" s="125"/>
      <c r="D39" s="125"/>
    </row>
    <row r="40" spans="1:4" x14ac:dyDescent="0.25">
      <c r="A40" s="125" t="s">
        <v>116</v>
      </c>
      <c r="B40" s="125"/>
      <c r="C40" s="125"/>
      <c r="D40" s="125"/>
    </row>
    <row r="41" spans="1:4" x14ac:dyDescent="0.25">
      <c r="D41" s="44" t="s">
        <v>13</v>
      </c>
    </row>
    <row r="42" spans="1:4" x14ac:dyDescent="0.25">
      <c r="A42" s="45" t="s">
        <v>2</v>
      </c>
      <c r="B42" s="45" t="s">
        <v>3</v>
      </c>
      <c r="C42" s="45" t="s">
        <v>4</v>
      </c>
      <c r="D42" s="45" t="s">
        <v>3</v>
      </c>
    </row>
    <row r="43" spans="1:4" x14ac:dyDescent="0.25">
      <c r="A43" s="46" t="s">
        <v>16</v>
      </c>
      <c r="B43" s="46">
        <f>B13</f>
        <v>100000000</v>
      </c>
      <c r="C43" s="49"/>
      <c r="D43" s="58"/>
    </row>
    <row r="44" spans="1:4" ht="30.75" customHeight="1" x14ac:dyDescent="0.25">
      <c r="A44" s="59" t="s">
        <v>93</v>
      </c>
      <c r="B44" s="80">
        <v>200000000</v>
      </c>
      <c r="C44" s="55"/>
      <c r="D44" s="50"/>
    </row>
    <row r="45" spans="1:4" ht="38.25" customHeight="1" x14ac:dyDescent="0.25">
      <c r="A45" s="78"/>
      <c r="B45" s="79"/>
      <c r="C45" s="55"/>
      <c r="D45" s="50"/>
    </row>
    <row r="46" spans="1:4" ht="25.5" customHeight="1" x14ac:dyDescent="0.25">
      <c r="A46" s="51" t="s">
        <v>5</v>
      </c>
      <c r="B46" s="46">
        <f>SUM(B43:B44)</f>
        <v>300000000</v>
      </c>
      <c r="C46" s="52"/>
      <c r="D46" s="57">
        <f>SUM(D43:D45)</f>
        <v>0</v>
      </c>
    </row>
    <row r="47" spans="1:4" ht="27" customHeight="1" x14ac:dyDescent="0.25">
      <c r="A47" s="51" t="s">
        <v>6</v>
      </c>
      <c r="B47" s="46">
        <f>B46-D46</f>
        <v>300000000</v>
      </c>
      <c r="C47" s="47"/>
      <c r="D47" s="47"/>
    </row>
    <row r="49" spans="1:4" x14ac:dyDescent="0.25">
      <c r="C49" s="126" t="s">
        <v>123</v>
      </c>
      <c r="D49" s="126"/>
    </row>
    <row r="50" spans="1:4" x14ac:dyDescent="0.25">
      <c r="C50" s="127" t="s">
        <v>12</v>
      </c>
      <c r="D50" s="127"/>
    </row>
    <row r="51" spans="1:4" x14ac:dyDescent="0.25">
      <c r="C51" s="128"/>
      <c r="D51" s="128"/>
    </row>
    <row r="52" spans="1:4" x14ac:dyDescent="0.25">
      <c r="C52" s="77"/>
    </row>
    <row r="53" spans="1:4" x14ac:dyDescent="0.25">
      <c r="C53" s="77"/>
    </row>
    <row r="54" spans="1:4" x14ac:dyDescent="0.25">
      <c r="C54" s="77"/>
    </row>
    <row r="55" spans="1:4" x14ac:dyDescent="0.25">
      <c r="C55" s="125" t="s">
        <v>27</v>
      </c>
      <c r="D55" s="125"/>
    </row>
    <row r="62" spans="1:4" x14ac:dyDescent="0.25">
      <c r="A62" s="38" t="s">
        <v>43</v>
      </c>
      <c r="B62" s="39"/>
      <c r="C62" s="39"/>
      <c r="D62" s="76" t="s">
        <v>0</v>
      </c>
    </row>
    <row r="63" spans="1:4" x14ac:dyDescent="0.25">
      <c r="A63" s="39" t="s">
        <v>28</v>
      </c>
      <c r="B63" s="39"/>
      <c r="C63" s="39"/>
      <c r="D63" s="39"/>
    </row>
    <row r="64" spans="1:4" x14ac:dyDescent="0.25">
      <c r="A64" s="41" t="s">
        <v>20</v>
      </c>
      <c r="B64" s="39"/>
      <c r="C64" s="39"/>
      <c r="D64" s="39"/>
    </row>
    <row r="65" spans="1:4" x14ac:dyDescent="0.25">
      <c r="A65" s="42" t="s">
        <v>11</v>
      </c>
      <c r="B65" s="43"/>
      <c r="C65" s="43"/>
      <c r="D65" s="43"/>
    </row>
    <row r="66" spans="1:4" x14ac:dyDescent="0.25">
      <c r="A66" s="42" t="s">
        <v>8</v>
      </c>
      <c r="B66" s="43"/>
      <c r="C66" s="43"/>
      <c r="D66" s="43"/>
    </row>
    <row r="67" spans="1:4" x14ac:dyDescent="0.25">
      <c r="A67" s="125" t="s">
        <v>19</v>
      </c>
      <c r="B67" s="125"/>
      <c r="C67" s="125"/>
      <c r="D67" s="125"/>
    </row>
    <row r="68" spans="1:4" x14ac:dyDescent="0.25">
      <c r="A68" s="125" t="s">
        <v>117</v>
      </c>
      <c r="B68" s="125"/>
      <c r="C68" s="125"/>
      <c r="D68" s="125"/>
    </row>
    <row r="69" spans="1:4" x14ac:dyDescent="0.25">
      <c r="D69" s="44" t="s">
        <v>13</v>
      </c>
    </row>
    <row r="70" spans="1:4" x14ac:dyDescent="0.25">
      <c r="A70" s="45" t="s">
        <v>2</v>
      </c>
      <c r="B70" s="45" t="s">
        <v>3</v>
      </c>
      <c r="C70" s="45" t="s">
        <v>4</v>
      </c>
      <c r="D70" s="45" t="s">
        <v>3</v>
      </c>
    </row>
    <row r="71" spans="1:4" ht="37.5" customHeight="1" x14ac:dyDescent="0.25">
      <c r="A71" s="46" t="s">
        <v>16</v>
      </c>
      <c r="B71" s="46">
        <f>B47</f>
        <v>300000000</v>
      </c>
      <c r="C71" s="85"/>
      <c r="D71" s="86"/>
    </row>
    <row r="72" spans="1:4" ht="35.25" customHeight="1" x14ac:dyDescent="0.25">
      <c r="A72" s="59" t="s">
        <v>94</v>
      </c>
      <c r="B72" s="80">
        <v>450000000</v>
      </c>
      <c r="C72" s="129" t="s">
        <v>97</v>
      </c>
      <c r="D72" s="86">
        <v>6914080</v>
      </c>
    </row>
    <row r="73" spans="1:4" ht="26.25" customHeight="1" x14ac:dyDescent="0.25">
      <c r="A73" s="84"/>
      <c r="B73" s="84"/>
      <c r="C73" s="129" t="s">
        <v>98</v>
      </c>
      <c r="D73" s="86">
        <v>7078829</v>
      </c>
    </row>
    <row r="74" spans="1:4" ht="34.5" customHeight="1" x14ac:dyDescent="0.25">
      <c r="A74" s="84"/>
      <c r="B74" s="84"/>
      <c r="C74" s="129" t="s">
        <v>99</v>
      </c>
      <c r="D74" s="86">
        <v>10167877</v>
      </c>
    </row>
    <row r="75" spans="1:4" ht="34.5" customHeight="1" x14ac:dyDescent="0.25">
      <c r="A75" s="84"/>
      <c r="B75" s="84"/>
      <c r="C75" s="129" t="s">
        <v>101</v>
      </c>
      <c r="D75" s="88">
        <v>5040000</v>
      </c>
    </row>
    <row r="76" spans="1:4" ht="34.5" customHeight="1" x14ac:dyDescent="0.25">
      <c r="A76" s="84"/>
      <c r="B76" s="84"/>
      <c r="C76" s="129" t="s">
        <v>102</v>
      </c>
      <c r="D76" s="88">
        <v>2160000</v>
      </c>
    </row>
    <row r="77" spans="1:4" ht="23.25" customHeight="1" x14ac:dyDescent="0.25">
      <c r="A77" s="84"/>
      <c r="B77" s="84"/>
      <c r="C77" s="129" t="s">
        <v>103</v>
      </c>
      <c r="D77" s="48">
        <v>5533500</v>
      </c>
    </row>
    <row r="78" spans="1:4" ht="23.25" customHeight="1" x14ac:dyDescent="0.25">
      <c r="A78" s="51" t="s">
        <v>5</v>
      </c>
      <c r="B78" s="46">
        <f>SUM(B71:B72)</f>
        <v>750000000</v>
      </c>
      <c r="C78" s="52"/>
      <c r="D78" s="57">
        <f>SUM(D71:D77)</f>
        <v>36894286</v>
      </c>
    </row>
    <row r="79" spans="1:4" ht="23.25" customHeight="1" x14ac:dyDescent="0.25">
      <c r="A79" s="51" t="s">
        <v>6</v>
      </c>
      <c r="B79" s="46">
        <f>B78-D78</f>
        <v>713105714</v>
      </c>
      <c r="C79" s="47"/>
      <c r="D79" s="47"/>
    </row>
    <row r="81" spans="1:4" x14ac:dyDescent="0.25">
      <c r="C81" s="126" t="s">
        <v>122</v>
      </c>
      <c r="D81" s="126"/>
    </row>
    <row r="82" spans="1:4" x14ac:dyDescent="0.25">
      <c r="C82" s="127" t="s">
        <v>12</v>
      </c>
      <c r="D82" s="127"/>
    </row>
    <row r="83" spans="1:4" x14ac:dyDescent="0.25">
      <c r="C83" s="128"/>
      <c r="D83" s="128"/>
    </row>
    <row r="84" spans="1:4" x14ac:dyDescent="0.25">
      <c r="C84" s="77"/>
    </row>
    <row r="85" spans="1:4" x14ac:dyDescent="0.25">
      <c r="C85" s="77"/>
    </row>
    <row r="86" spans="1:4" x14ac:dyDescent="0.25">
      <c r="C86" s="77"/>
    </row>
    <row r="87" spans="1:4" x14ac:dyDescent="0.25">
      <c r="C87" s="125" t="s">
        <v>27</v>
      </c>
      <c r="D87" s="125"/>
    </row>
    <row r="91" spans="1:4" x14ac:dyDescent="0.25">
      <c r="A91" s="38" t="s">
        <v>43</v>
      </c>
      <c r="B91" s="39"/>
      <c r="C91" s="39"/>
      <c r="D91" s="82" t="s">
        <v>0</v>
      </c>
    </row>
    <row r="92" spans="1:4" x14ac:dyDescent="0.25">
      <c r="A92" s="39" t="s">
        <v>28</v>
      </c>
      <c r="B92" s="39"/>
      <c r="C92" s="39"/>
      <c r="D92" s="39"/>
    </row>
    <row r="93" spans="1:4" x14ac:dyDescent="0.25">
      <c r="A93" s="41" t="s">
        <v>20</v>
      </c>
      <c r="B93" s="39"/>
      <c r="C93" s="39"/>
      <c r="D93" s="39"/>
    </row>
    <row r="94" spans="1:4" x14ac:dyDescent="0.25">
      <c r="A94" s="42" t="s">
        <v>11</v>
      </c>
      <c r="B94" s="43"/>
      <c r="C94" s="43"/>
      <c r="D94" s="43"/>
    </row>
    <row r="95" spans="1:4" x14ac:dyDescent="0.25">
      <c r="A95" s="42" t="s">
        <v>8</v>
      </c>
      <c r="B95" s="43"/>
      <c r="C95" s="43"/>
      <c r="D95" s="43"/>
    </row>
    <row r="96" spans="1:4" x14ac:dyDescent="0.25">
      <c r="A96" s="125" t="s">
        <v>19</v>
      </c>
      <c r="B96" s="125"/>
      <c r="C96" s="125"/>
      <c r="D96" s="125"/>
    </row>
    <row r="97" spans="1:4" x14ac:dyDescent="0.25">
      <c r="A97" s="125" t="s">
        <v>118</v>
      </c>
      <c r="B97" s="125"/>
      <c r="C97" s="125"/>
      <c r="D97" s="125"/>
    </row>
    <row r="98" spans="1:4" x14ac:dyDescent="0.25">
      <c r="D98" s="44" t="s">
        <v>13</v>
      </c>
    </row>
    <row r="99" spans="1:4" x14ac:dyDescent="0.25">
      <c r="A99" s="45" t="s">
        <v>2</v>
      </c>
      <c r="B99" s="45" t="s">
        <v>3</v>
      </c>
      <c r="C99" s="45" t="s">
        <v>4</v>
      </c>
      <c r="D99" s="45" t="s">
        <v>3</v>
      </c>
    </row>
    <row r="100" spans="1:4" x14ac:dyDescent="0.25">
      <c r="A100" s="46" t="s">
        <v>16</v>
      </c>
      <c r="B100" s="46">
        <f>B79</f>
        <v>713105714</v>
      </c>
      <c r="C100" s="85"/>
      <c r="D100" s="86"/>
    </row>
    <row r="101" spans="1:4" ht="41.25" customHeight="1" x14ac:dyDescent="0.25">
      <c r="A101" s="59" t="s">
        <v>95</v>
      </c>
      <c r="B101" s="80">
        <v>42134000</v>
      </c>
      <c r="C101" s="129" t="s">
        <v>100</v>
      </c>
      <c r="D101" s="131">
        <v>9689637</v>
      </c>
    </row>
    <row r="102" spans="1:4" ht="52.5" customHeight="1" x14ac:dyDescent="0.25">
      <c r="A102" s="84"/>
      <c r="B102" s="84"/>
      <c r="C102" s="129" t="s">
        <v>104</v>
      </c>
      <c r="D102" s="131">
        <v>6153000</v>
      </c>
    </row>
    <row r="103" spans="1:4" ht="41.25" customHeight="1" x14ac:dyDescent="0.25">
      <c r="A103" s="84"/>
      <c r="B103" s="84"/>
      <c r="C103" s="106"/>
      <c r="D103" s="107"/>
    </row>
    <row r="104" spans="1:4" ht="41.25" customHeight="1" x14ac:dyDescent="0.25">
      <c r="A104" s="84"/>
      <c r="B104" s="84"/>
      <c r="C104" s="108"/>
      <c r="D104" s="107"/>
    </row>
    <row r="105" spans="1:4" ht="27.75" customHeight="1" x14ac:dyDescent="0.25">
      <c r="A105" s="84"/>
      <c r="B105" s="84"/>
      <c r="C105" s="87"/>
      <c r="D105" s="88"/>
    </row>
    <row r="106" spans="1:4" ht="27.75" customHeight="1" x14ac:dyDescent="0.25">
      <c r="A106" s="84"/>
      <c r="B106" s="84"/>
      <c r="C106" s="56"/>
      <c r="D106" s="48"/>
    </row>
    <row r="107" spans="1:4" ht="27.75" customHeight="1" x14ac:dyDescent="0.25">
      <c r="A107" s="51" t="s">
        <v>5</v>
      </c>
      <c r="B107" s="46">
        <f>SUM(B100:B101)</f>
        <v>755239714</v>
      </c>
      <c r="C107" s="52"/>
      <c r="D107" s="57">
        <f>SUM(D100:D106)</f>
        <v>15842637</v>
      </c>
    </row>
    <row r="108" spans="1:4" ht="27.75" customHeight="1" x14ac:dyDescent="0.25">
      <c r="A108" s="51" t="s">
        <v>6</v>
      </c>
      <c r="B108" s="46">
        <f>B107-D107</f>
        <v>739397077</v>
      </c>
      <c r="C108" s="47"/>
      <c r="D108" s="47"/>
    </row>
    <row r="110" spans="1:4" x14ac:dyDescent="0.25">
      <c r="C110" s="126" t="s">
        <v>120</v>
      </c>
      <c r="D110" s="126"/>
    </row>
    <row r="111" spans="1:4" x14ac:dyDescent="0.25">
      <c r="C111" s="127" t="s">
        <v>12</v>
      </c>
      <c r="D111" s="127"/>
    </row>
    <row r="112" spans="1:4" x14ac:dyDescent="0.25">
      <c r="C112" s="128"/>
      <c r="D112" s="128"/>
    </row>
    <row r="113" spans="1:4" x14ac:dyDescent="0.25">
      <c r="C113" s="83"/>
    </row>
    <row r="114" spans="1:4" x14ac:dyDescent="0.25">
      <c r="C114" s="83"/>
    </row>
    <row r="115" spans="1:4" x14ac:dyDescent="0.25">
      <c r="C115" s="83"/>
    </row>
    <row r="116" spans="1:4" x14ac:dyDescent="0.25">
      <c r="C116" s="125" t="s">
        <v>27</v>
      </c>
      <c r="D116" s="125"/>
    </row>
    <row r="120" spans="1:4" x14ac:dyDescent="0.25">
      <c r="A120" s="38" t="s">
        <v>43</v>
      </c>
      <c r="B120" s="39"/>
      <c r="C120" s="39"/>
      <c r="D120" s="112" t="s">
        <v>0</v>
      </c>
    </row>
    <row r="121" spans="1:4" x14ac:dyDescent="0.25">
      <c r="A121" s="39" t="s">
        <v>28</v>
      </c>
      <c r="B121" s="39"/>
      <c r="C121" s="39"/>
      <c r="D121" s="39"/>
    </row>
    <row r="122" spans="1:4" x14ac:dyDescent="0.25">
      <c r="A122" s="41" t="s">
        <v>20</v>
      </c>
      <c r="B122" s="39"/>
      <c r="C122" s="39"/>
      <c r="D122" s="39"/>
    </row>
    <row r="123" spans="1:4" x14ac:dyDescent="0.25">
      <c r="A123" s="42" t="s">
        <v>11</v>
      </c>
      <c r="B123" s="43"/>
      <c r="C123" s="43"/>
      <c r="D123" s="43"/>
    </row>
    <row r="124" spans="1:4" x14ac:dyDescent="0.25">
      <c r="A124" s="42" t="s">
        <v>8</v>
      </c>
      <c r="B124" s="43"/>
      <c r="C124" s="43"/>
      <c r="D124" s="43"/>
    </row>
    <row r="125" spans="1:4" x14ac:dyDescent="0.25">
      <c r="A125" s="125" t="s">
        <v>19</v>
      </c>
      <c r="B125" s="125"/>
      <c r="C125" s="125"/>
      <c r="D125" s="125"/>
    </row>
    <row r="126" spans="1:4" x14ac:dyDescent="0.25">
      <c r="A126" s="125" t="s">
        <v>119</v>
      </c>
      <c r="B126" s="125"/>
      <c r="C126" s="125"/>
      <c r="D126" s="125"/>
    </row>
    <row r="127" spans="1:4" x14ac:dyDescent="0.25">
      <c r="D127" s="44" t="s">
        <v>13</v>
      </c>
    </row>
    <row r="128" spans="1:4" x14ac:dyDescent="0.25">
      <c r="A128" s="45" t="s">
        <v>2</v>
      </c>
      <c r="B128" s="45" t="s">
        <v>3</v>
      </c>
      <c r="C128" s="45" t="s">
        <v>4</v>
      </c>
      <c r="D128" s="45" t="s">
        <v>3</v>
      </c>
    </row>
    <row r="129" spans="1:4" x14ac:dyDescent="0.25">
      <c r="A129" s="46" t="s">
        <v>16</v>
      </c>
      <c r="B129" s="46">
        <f>B108</f>
        <v>739397077</v>
      </c>
      <c r="C129" s="85"/>
      <c r="D129" s="86"/>
    </row>
    <row r="130" spans="1:4" ht="33" customHeight="1" x14ac:dyDescent="0.25">
      <c r="A130" s="59" t="s">
        <v>96</v>
      </c>
      <c r="B130" s="80">
        <v>720000</v>
      </c>
      <c r="C130" s="129" t="s">
        <v>105</v>
      </c>
      <c r="D130" s="131">
        <v>9842651</v>
      </c>
    </row>
    <row r="131" spans="1:4" ht="36" customHeight="1" x14ac:dyDescent="0.25">
      <c r="A131" s="59"/>
      <c r="B131" s="80"/>
      <c r="C131" s="129" t="s">
        <v>106</v>
      </c>
      <c r="D131" s="131">
        <v>7518745</v>
      </c>
    </row>
    <row r="132" spans="1:4" ht="29.1" customHeight="1" x14ac:dyDescent="0.25">
      <c r="A132" s="84"/>
      <c r="B132" s="84"/>
      <c r="C132" s="129" t="s">
        <v>107</v>
      </c>
      <c r="D132" s="131">
        <v>6226000</v>
      </c>
    </row>
    <row r="133" spans="1:4" ht="29.1" customHeight="1" x14ac:dyDescent="0.25">
      <c r="A133" s="84"/>
      <c r="B133" s="84"/>
      <c r="C133" s="132" t="s">
        <v>108</v>
      </c>
      <c r="D133" s="133">
        <v>5019000</v>
      </c>
    </row>
    <row r="134" spans="1:4" ht="39" customHeight="1" x14ac:dyDescent="0.25">
      <c r="A134" s="84"/>
      <c r="B134" s="84"/>
      <c r="C134" s="137" t="s">
        <v>109</v>
      </c>
      <c r="D134" s="138">
        <v>7500000</v>
      </c>
    </row>
    <row r="135" spans="1:4" ht="32.25" customHeight="1" x14ac:dyDescent="0.25">
      <c r="A135" s="84"/>
      <c r="B135" s="84"/>
      <c r="C135" s="137" t="s">
        <v>110</v>
      </c>
      <c r="D135" s="138">
        <v>12600000</v>
      </c>
    </row>
    <row r="136" spans="1:4" ht="42" customHeight="1" x14ac:dyDescent="0.25">
      <c r="A136" s="84"/>
      <c r="B136" s="84"/>
      <c r="C136" s="134" t="s">
        <v>111</v>
      </c>
      <c r="D136" s="135">
        <v>16707500</v>
      </c>
    </row>
    <row r="137" spans="1:4" ht="29.1" customHeight="1" x14ac:dyDescent="0.25">
      <c r="A137" s="84"/>
      <c r="B137" s="84"/>
      <c r="C137" s="129" t="s">
        <v>112</v>
      </c>
      <c r="D137" s="136">
        <v>630139200</v>
      </c>
    </row>
    <row r="138" spans="1:4" ht="29.1" customHeight="1" x14ac:dyDescent="0.25">
      <c r="A138" s="84"/>
      <c r="B138" s="84"/>
      <c r="C138" s="129" t="s">
        <v>113</v>
      </c>
      <c r="D138" s="136">
        <v>39383700</v>
      </c>
    </row>
    <row r="139" spans="1:4" ht="29.1" customHeight="1" x14ac:dyDescent="0.25">
      <c r="A139" s="84"/>
      <c r="B139" s="84"/>
      <c r="C139" s="129" t="s">
        <v>114</v>
      </c>
      <c r="D139" s="130">
        <v>5180000</v>
      </c>
    </row>
    <row r="140" spans="1:4" ht="31.5" customHeight="1" x14ac:dyDescent="0.25">
      <c r="A140" s="84"/>
      <c r="B140" s="84"/>
      <c r="C140" s="117"/>
      <c r="D140" s="88"/>
    </row>
    <row r="141" spans="1:4" ht="29.1" customHeight="1" x14ac:dyDescent="0.25">
      <c r="A141" s="84"/>
      <c r="B141" s="84"/>
      <c r="C141" s="56"/>
      <c r="D141" s="48"/>
    </row>
    <row r="142" spans="1:4" ht="29.1" customHeight="1" x14ac:dyDescent="0.25">
      <c r="A142" s="84"/>
      <c r="B142" s="84"/>
      <c r="C142" s="56"/>
      <c r="D142" s="116"/>
    </row>
    <row r="143" spans="1:4" ht="29.1" customHeight="1" x14ac:dyDescent="0.25">
      <c r="A143" s="84"/>
      <c r="B143" s="84"/>
      <c r="C143" s="56"/>
      <c r="D143" s="116"/>
    </row>
    <row r="144" spans="1:4" ht="29.1" customHeight="1" x14ac:dyDescent="0.25">
      <c r="A144" s="51" t="s">
        <v>5</v>
      </c>
      <c r="B144" s="46">
        <f>B129+B130+B131+B132</f>
        <v>740117077</v>
      </c>
      <c r="C144" s="52"/>
      <c r="D144" s="57">
        <f>SUM(D129:D143)</f>
        <v>740116796</v>
      </c>
    </row>
    <row r="145" spans="1:7" ht="29.1" customHeight="1" x14ac:dyDescent="0.25">
      <c r="A145" s="51" t="s">
        <v>6</v>
      </c>
      <c r="B145" s="46">
        <f>B144-D144</f>
        <v>281</v>
      </c>
      <c r="C145" s="47"/>
      <c r="D145" s="47"/>
    </row>
    <row r="147" spans="1:7" x14ac:dyDescent="0.25">
      <c r="C147" s="126" t="s">
        <v>121</v>
      </c>
      <c r="D147" s="126"/>
    </row>
    <row r="148" spans="1:7" x14ac:dyDescent="0.25">
      <c r="C148" s="127" t="s">
        <v>12</v>
      </c>
      <c r="D148" s="127"/>
    </row>
    <row r="149" spans="1:7" x14ac:dyDescent="0.25">
      <c r="C149" s="128"/>
      <c r="D149" s="128"/>
    </row>
    <row r="150" spans="1:7" x14ac:dyDescent="0.25">
      <c r="C150" s="113"/>
    </row>
    <row r="151" spans="1:7" x14ac:dyDescent="0.25">
      <c r="C151" s="113"/>
      <c r="G151" s="40">
        <f>B144*15%</f>
        <v>111017561.55</v>
      </c>
    </row>
    <row r="152" spans="1:7" x14ac:dyDescent="0.25">
      <c r="C152" s="113"/>
    </row>
    <row r="153" spans="1:7" x14ac:dyDescent="0.25">
      <c r="C153" s="125" t="s">
        <v>27</v>
      </c>
      <c r="D153" s="125"/>
    </row>
  </sheetData>
  <mergeCells count="30">
    <mergeCell ref="C153:D153"/>
    <mergeCell ref="A125:D125"/>
    <mergeCell ref="A126:D126"/>
    <mergeCell ref="C147:D147"/>
    <mergeCell ref="C148:D148"/>
    <mergeCell ref="C149:D149"/>
    <mergeCell ref="C116:D116"/>
    <mergeCell ref="A96:D96"/>
    <mergeCell ref="A97:D97"/>
    <mergeCell ref="C110:D110"/>
    <mergeCell ref="C111:D111"/>
    <mergeCell ref="C112:D112"/>
    <mergeCell ref="C21:D21"/>
    <mergeCell ref="A68:D68"/>
    <mergeCell ref="A6:D6"/>
    <mergeCell ref="A7:D7"/>
    <mergeCell ref="C15:D15"/>
    <mergeCell ref="C16:D16"/>
    <mergeCell ref="C17:D17"/>
    <mergeCell ref="C55:D55"/>
    <mergeCell ref="C51:D51"/>
    <mergeCell ref="C50:D50"/>
    <mergeCell ref="C49:D49"/>
    <mergeCell ref="A40:D40"/>
    <mergeCell ref="A39:D39"/>
    <mergeCell ref="C87:D87"/>
    <mergeCell ref="A67:D67"/>
    <mergeCell ref="C81:D81"/>
    <mergeCell ref="C82:D82"/>
    <mergeCell ref="C83:D83"/>
  </mergeCells>
  <pageMargins left="0.28000000000000003" right="0.3" top="0.33" bottom="0.16" header="0.23" footer="0.16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128" zoomScaleNormal="100" workbookViewId="0">
      <selection activeCell="A148" sqref="A148"/>
    </sheetView>
  </sheetViews>
  <sheetFormatPr defaultRowHeight="15.75" x14ac:dyDescent="0.25"/>
  <cols>
    <col min="1" max="1" width="34.85546875" style="9" customWidth="1"/>
    <col min="2" max="2" width="14" style="9" customWidth="1"/>
    <col min="3" max="3" width="62.42578125" style="9" customWidth="1"/>
    <col min="4" max="4" width="19.7109375" style="9" customWidth="1"/>
    <col min="5" max="7" width="9.140625" style="9"/>
    <col min="8" max="8" width="9.140625" style="9" customWidth="1"/>
    <col min="9" max="9" width="14.85546875" style="9" customWidth="1"/>
    <col min="10" max="16384" width="9.140625" style="9"/>
  </cols>
  <sheetData>
    <row r="1" spans="1:4" hidden="1" x14ac:dyDescent="0.25">
      <c r="A1" s="2" t="s">
        <v>1</v>
      </c>
      <c r="B1" s="3"/>
      <c r="C1" s="3"/>
      <c r="D1" s="71" t="s">
        <v>0</v>
      </c>
    </row>
    <row r="2" spans="1:4" hidden="1" x14ac:dyDescent="0.25">
      <c r="A2" s="3" t="s">
        <v>9</v>
      </c>
      <c r="B2" s="3"/>
      <c r="C2" s="3"/>
      <c r="D2" s="3"/>
    </row>
    <row r="3" spans="1:4" hidden="1" x14ac:dyDescent="0.25">
      <c r="A3" s="4" t="s">
        <v>21</v>
      </c>
      <c r="B3" s="3"/>
      <c r="C3" s="3"/>
      <c r="D3" s="3"/>
    </row>
    <row r="4" spans="1:4" hidden="1" x14ac:dyDescent="0.25">
      <c r="A4" s="5" t="s">
        <v>11</v>
      </c>
      <c r="B4" s="6"/>
      <c r="C4" s="6"/>
      <c r="D4" s="6"/>
    </row>
    <row r="5" spans="1:4" hidden="1" x14ac:dyDescent="0.25">
      <c r="A5" s="5" t="s">
        <v>8</v>
      </c>
      <c r="B5" s="6"/>
      <c r="C5" s="6"/>
      <c r="D5" s="6"/>
    </row>
    <row r="6" spans="1:4" hidden="1" x14ac:dyDescent="0.25">
      <c r="A6" s="122" t="s">
        <v>22</v>
      </c>
      <c r="B6" s="122"/>
      <c r="C6" s="122"/>
      <c r="D6" s="122"/>
    </row>
    <row r="7" spans="1:4" hidden="1" x14ac:dyDescent="0.25">
      <c r="A7" s="122" t="s">
        <v>45</v>
      </c>
      <c r="B7" s="122"/>
      <c r="C7" s="122"/>
      <c r="D7" s="122"/>
    </row>
    <row r="8" spans="1:4" hidden="1" x14ac:dyDescent="0.25">
      <c r="D8" s="17" t="s">
        <v>13</v>
      </c>
    </row>
    <row r="9" spans="1:4" hidden="1" x14ac:dyDescent="0.25">
      <c r="A9" s="8" t="s">
        <v>2</v>
      </c>
      <c r="B9" s="8" t="s">
        <v>3</v>
      </c>
      <c r="C9" s="8" t="s">
        <v>4</v>
      </c>
      <c r="D9" s="8" t="s">
        <v>3</v>
      </c>
    </row>
    <row r="10" spans="1:4" ht="32.25" hidden="1" customHeight="1" x14ac:dyDescent="0.25">
      <c r="A10" s="10" t="s">
        <v>16</v>
      </c>
      <c r="B10" s="10">
        <v>52355865</v>
      </c>
      <c r="C10" s="11"/>
      <c r="D10" s="11"/>
    </row>
    <row r="11" spans="1:4" ht="32.25" hidden="1" customHeight="1" x14ac:dyDescent="0.25">
      <c r="A11" s="11" t="s">
        <v>60</v>
      </c>
      <c r="B11" s="11">
        <v>2561214</v>
      </c>
      <c r="C11" s="54"/>
      <c r="D11" s="32"/>
    </row>
    <row r="12" spans="1:4" ht="32.25" hidden="1" customHeight="1" x14ac:dyDescent="0.25">
      <c r="A12" s="15" t="s">
        <v>5</v>
      </c>
      <c r="B12" s="10">
        <f>B10+B11</f>
        <v>54917079</v>
      </c>
      <c r="C12" s="18"/>
      <c r="D12" s="10">
        <f>D10+D11</f>
        <v>0</v>
      </c>
    </row>
    <row r="13" spans="1:4" ht="32.25" hidden="1" customHeight="1" x14ac:dyDescent="0.25">
      <c r="A13" s="15" t="s">
        <v>6</v>
      </c>
      <c r="B13" s="10">
        <f>B12-D12</f>
        <v>54917079</v>
      </c>
      <c r="C13" s="11"/>
      <c r="D13" s="11"/>
    </row>
    <row r="14" spans="1:4" hidden="1" x14ac:dyDescent="0.25">
      <c r="C14" s="124" t="s">
        <v>46</v>
      </c>
      <c r="D14" s="124"/>
    </row>
    <row r="15" spans="1:4" hidden="1" x14ac:dyDescent="0.25">
      <c r="C15" s="121" t="s">
        <v>12</v>
      </c>
      <c r="D15" s="121"/>
    </row>
    <row r="16" spans="1:4" hidden="1" x14ac:dyDescent="0.25">
      <c r="C16" s="123"/>
      <c r="D16" s="123"/>
    </row>
    <row r="17" spans="1:4" hidden="1" x14ac:dyDescent="0.25">
      <c r="C17" s="75"/>
      <c r="D17" s="75"/>
    </row>
    <row r="18" spans="1:4" hidden="1" x14ac:dyDescent="0.25">
      <c r="C18" s="72"/>
    </row>
    <row r="19" spans="1:4" hidden="1" x14ac:dyDescent="0.25">
      <c r="C19" s="72"/>
    </row>
    <row r="20" spans="1:4" hidden="1" x14ac:dyDescent="0.25">
      <c r="C20" s="122" t="s">
        <v>27</v>
      </c>
      <c r="D20" s="122"/>
    </row>
    <row r="21" spans="1:4" hidden="1" x14ac:dyDescent="0.25">
      <c r="C21" s="53"/>
      <c r="D21" s="53"/>
    </row>
    <row r="22" spans="1:4" hidden="1" x14ac:dyDescent="0.25">
      <c r="C22" s="73"/>
      <c r="D22" s="73"/>
    </row>
    <row r="23" spans="1:4" hidden="1" x14ac:dyDescent="0.25">
      <c r="C23" s="73"/>
      <c r="D23" s="73"/>
    </row>
    <row r="24" spans="1:4" hidden="1" x14ac:dyDescent="0.25">
      <c r="C24" s="73"/>
      <c r="D24" s="73"/>
    </row>
    <row r="25" spans="1:4" hidden="1" x14ac:dyDescent="0.25">
      <c r="C25" s="73"/>
      <c r="D25" s="73"/>
    </row>
    <row r="26" spans="1:4" hidden="1" x14ac:dyDescent="0.25">
      <c r="C26" s="73"/>
      <c r="D26" s="73"/>
    </row>
    <row r="27" spans="1:4" hidden="1" x14ac:dyDescent="0.25">
      <c r="C27" s="53"/>
      <c r="D27" s="53"/>
    </row>
    <row r="28" spans="1:4" hidden="1" x14ac:dyDescent="0.25">
      <c r="C28" s="53"/>
      <c r="D28" s="53"/>
    </row>
    <row r="29" spans="1:4" hidden="1" x14ac:dyDescent="0.25">
      <c r="C29" s="53"/>
      <c r="D29" s="53"/>
    </row>
    <row r="30" spans="1:4" hidden="1" x14ac:dyDescent="0.25">
      <c r="C30" s="53"/>
      <c r="D30" s="53"/>
    </row>
    <row r="31" spans="1:4" hidden="1" x14ac:dyDescent="0.25">
      <c r="A31" s="2" t="s">
        <v>1</v>
      </c>
      <c r="B31" s="3"/>
      <c r="C31" s="3"/>
      <c r="D31" s="73" t="s">
        <v>0</v>
      </c>
    </row>
    <row r="32" spans="1:4" hidden="1" x14ac:dyDescent="0.25">
      <c r="A32" s="3" t="s">
        <v>9</v>
      </c>
      <c r="B32" s="3"/>
      <c r="C32" s="3"/>
      <c r="D32" s="3"/>
    </row>
    <row r="33" spans="1:4" hidden="1" x14ac:dyDescent="0.25">
      <c r="A33" s="4" t="s">
        <v>21</v>
      </c>
      <c r="B33" s="3"/>
      <c r="C33" s="3"/>
      <c r="D33" s="3"/>
    </row>
    <row r="34" spans="1:4" hidden="1" x14ac:dyDescent="0.25">
      <c r="A34" s="5" t="s">
        <v>11</v>
      </c>
      <c r="B34" s="6"/>
      <c r="C34" s="6"/>
      <c r="D34" s="6"/>
    </row>
    <row r="35" spans="1:4" hidden="1" x14ac:dyDescent="0.25">
      <c r="A35" s="5" t="s">
        <v>8</v>
      </c>
      <c r="B35" s="6"/>
      <c r="C35" s="6"/>
      <c r="D35" s="6"/>
    </row>
    <row r="36" spans="1:4" hidden="1" x14ac:dyDescent="0.25">
      <c r="A36" s="122" t="s">
        <v>22</v>
      </c>
      <c r="B36" s="122"/>
      <c r="C36" s="122"/>
      <c r="D36" s="122"/>
    </row>
    <row r="37" spans="1:4" hidden="1" x14ac:dyDescent="0.25">
      <c r="A37" s="122" t="s">
        <v>47</v>
      </c>
      <c r="B37" s="122"/>
      <c r="C37" s="122"/>
      <c r="D37" s="122"/>
    </row>
    <row r="38" spans="1:4" hidden="1" x14ac:dyDescent="0.25">
      <c r="D38" s="17" t="s">
        <v>13</v>
      </c>
    </row>
    <row r="39" spans="1:4" hidden="1" x14ac:dyDescent="0.25">
      <c r="A39" s="8" t="s">
        <v>2</v>
      </c>
      <c r="B39" s="8" t="s">
        <v>3</v>
      </c>
      <c r="C39" s="8" t="s">
        <v>4</v>
      </c>
      <c r="D39" s="8" t="s">
        <v>3</v>
      </c>
    </row>
    <row r="40" spans="1:4" ht="31.5" hidden="1" customHeight="1" x14ac:dyDescent="0.25">
      <c r="A40" s="10" t="s">
        <v>16</v>
      </c>
      <c r="B40" s="10">
        <f>B13</f>
        <v>54917079</v>
      </c>
      <c r="C40" s="11"/>
      <c r="D40" s="11"/>
    </row>
    <row r="41" spans="1:4" ht="31.5" hidden="1" customHeight="1" x14ac:dyDescent="0.25">
      <c r="A41" s="10"/>
      <c r="B41" s="10"/>
      <c r="C41" s="54"/>
      <c r="D41" s="32"/>
    </row>
    <row r="42" spans="1:4" ht="21" hidden="1" customHeight="1" x14ac:dyDescent="0.25">
      <c r="A42" s="15" t="s">
        <v>5</v>
      </c>
      <c r="B42" s="10">
        <f>B40</f>
        <v>54917079</v>
      </c>
      <c r="C42" s="18"/>
      <c r="D42" s="10">
        <f>D40+D41</f>
        <v>0</v>
      </c>
    </row>
    <row r="43" spans="1:4" ht="31.5" hidden="1" customHeight="1" x14ac:dyDescent="0.25">
      <c r="A43" s="15" t="s">
        <v>6</v>
      </c>
      <c r="B43" s="10">
        <f>B42-D42</f>
        <v>54917079</v>
      </c>
      <c r="C43" s="11"/>
      <c r="D43" s="11"/>
    </row>
    <row r="44" spans="1:4" hidden="1" x14ac:dyDescent="0.25">
      <c r="C44" s="124" t="s">
        <v>48</v>
      </c>
      <c r="D44" s="124"/>
    </row>
    <row r="45" spans="1:4" hidden="1" x14ac:dyDescent="0.25">
      <c r="C45" s="121" t="s">
        <v>12</v>
      </c>
      <c r="D45" s="121"/>
    </row>
    <row r="46" spans="1:4" hidden="1" x14ac:dyDescent="0.25">
      <c r="C46" s="123"/>
      <c r="D46" s="123"/>
    </row>
    <row r="47" spans="1:4" hidden="1" x14ac:dyDescent="0.25">
      <c r="C47" s="75"/>
      <c r="D47" s="75"/>
    </row>
    <row r="48" spans="1:4" hidden="1" x14ac:dyDescent="0.25">
      <c r="C48" s="75"/>
    </row>
    <row r="49" spans="1:4" hidden="1" x14ac:dyDescent="0.25">
      <c r="C49" s="75"/>
    </row>
    <row r="50" spans="1:4" hidden="1" x14ac:dyDescent="0.25">
      <c r="C50" s="122" t="s">
        <v>27</v>
      </c>
      <c r="D50" s="122"/>
    </row>
    <row r="51" spans="1:4" hidden="1" x14ac:dyDescent="0.25">
      <c r="C51" s="73"/>
      <c r="D51" s="73"/>
    </row>
    <row r="52" spans="1:4" hidden="1" x14ac:dyDescent="0.25">
      <c r="C52" s="53"/>
      <c r="D52" s="53"/>
    </row>
    <row r="53" spans="1:4" hidden="1" x14ac:dyDescent="0.25">
      <c r="C53" s="53"/>
      <c r="D53" s="53"/>
    </row>
    <row r="54" spans="1:4" hidden="1" x14ac:dyDescent="0.25">
      <c r="C54" s="53"/>
      <c r="D54" s="53"/>
    </row>
    <row r="55" spans="1:4" hidden="1" x14ac:dyDescent="0.25">
      <c r="C55" s="53"/>
      <c r="D55" s="53"/>
    </row>
    <row r="56" spans="1:4" hidden="1" x14ac:dyDescent="0.25">
      <c r="C56" s="53"/>
      <c r="D56" s="53"/>
    </row>
    <row r="57" spans="1:4" hidden="1" x14ac:dyDescent="0.25">
      <c r="C57" s="53"/>
      <c r="D57" s="53"/>
    </row>
    <row r="58" spans="1:4" hidden="1" x14ac:dyDescent="0.25">
      <c r="C58" s="53"/>
      <c r="D58" s="53"/>
    </row>
    <row r="59" spans="1:4" hidden="1" x14ac:dyDescent="0.25">
      <c r="C59" s="53"/>
      <c r="D59" s="53"/>
    </row>
    <row r="60" spans="1:4" hidden="1" x14ac:dyDescent="0.25">
      <c r="C60" s="53"/>
      <c r="D60" s="53"/>
    </row>
    <row r="61" spans="1:4" hidden="1" x14ac:dyDescent="0.25"/>
    <row r="62" spans="1:4" hidden="1" x14ac:dyDescent="0.25">
      <c r="A62" s="2" t="s">
        <v>1</v>
      </c>
      <c r="B62" s="3"/>
      <c r="C62" s="3"/>
      <c r="D62" s="34" t="s">
        <v>0</v>
      </c>
    </row>
    <row r="63" spans="1:4" hidden="1" x14ac:dyDescent="0.25">
      <c r="A63" s="3" t="s">
        <v>9</v>
      </c>
      <c r="B63" s="3"/>
      <c r="C63" s="3"/>
      <c r="D63" s="3"/>
    </row>
    <row r="64" spans="1:4" hidden="1" x14ac:dyDescent="0.25">
      <c r="A64" s="4" t="s">
        <v>21</v>
      </c>
      <c r="B64" s="3"/>
      <c r="C64" s="3"/>
      <c r="D64" s="3"/>
    </row>
    <row r="65" spans="1:5" hidden="1" x14ac:dyDescent="0.25">
      <c r="A65" s="5" t="s">
        <v>11</v>
      </c>
      <c r="B65" s="6"/>
      <c r="C65" s="6"/>
      <c r="D65" s="6"/>
    </row>
    <row r="66" spans="1:5" hidden="1" x14ac:dyDescent="0.25">
      <c r="A66" s="5" t="s">
        <v>8</v>
      </c>
      <c r="B66" s="6"/>
      <c r="C66" s="6"/>
      <c r="D66" s="6"/>
    </row>
    <row r="67" spans="1:5" hidden="1" x14ac:dyDescent="0.25">
      <c r="A67" s="5"/>
      <c r="B67" s="6"/>
      <c r="C67" s="6"/>
      <c r="D67" s="6"/>
    </row>
    <row r="68" spans="1:5" hidden="1" x14ac:dyDescent="0.25">
      <c r="A68" s="122" t="s">
        <v>22</v>
      </c>
      <c r="B68" s="122"/>
      <c r="C68" s="122"/>
      <c r="D68" s="122"/>
    </row>
    <row r="69" spans="1:5" hidden="1" x14ac:dyDescent="0.25">
      <c r="A69" s="122" t="s">
        <v>61</v>
      </c>
      <c r="B69" s="122"/>
      <c r="C69" s="122"/>
      <c r="D69" s="122"/>
    </row>
    <row r="70" spans="1:5" hidden="1" x14ac:dyDescent="0.25">
      <c r="D70" s="17" t="s">
        <v>13</v>
      </c>
    </row>
    <row r="71" spans="1:5" hidden="1" x14ac:dyDescent="0.25">
      <c r="A71" s="8" t="s">
        <v>2</v>
      </c>
      <c r="B71" s="8" t="s">
        <v>3</v>
      </c>
      <c r="C71" s="8" t="s">
        <v>4</v>
      </c>
      <c r="D71" s="8" t="s">
        <v>3</v>
      </c>
    </row>
    <row r="72" spans="1:5" hidden="1" x14ac:dyDescent="0.25">
      <c r="A72" s="10" t="s">
        <v>16</v>
      </c>
      <c r="B72" s="10">
        <f>B43</f>
        <v>54917079</v>
      </c>
      <c r="C72" s="11"/>
      <c r="D72" s="11"/>
    </row>
    <row r="73" spans="1:5" ht="31.5" hidden="1" x14ac:dyDescent="0.25">
      <c r="A73" s="95"/>
      <c r="B73" s="95"/>
      <c r="C73" s="89" t="s">
        <v>63</v>
      </c>
      <c r="D73" s="96">
        <v>2500000</v>
      </c>
      <c r="E73" s="99"/>
    </row>
    <row r="74" spans="1:5" ht="31.5" hidden="1" x14ac:dyDescent="0.25">
      <c r="A74" s="11"/>
      <c r="B74" s="11"/>
      <c r="C74" s="90" t="s">
        <v>64</v>
      </c>
      <c r="D74" s="97">
        <v>1000000</v>
      </c>
      <c r="E74" s="100"/>
    </row>
    <row r="75" spans="1:5" ht="31.5" hidden="1" x14ac:dyDescent="0.25">
      <c r="A75" s="11"/>
      <c r="B75" s="11"/>
      <c r="C75" s="91" t="s">
        <v>65</v>
      </c>
      <c r="D75" s="97">
        <v>775000</v>
      </c>
      <c r="E75" s="100"/>
    </row>
    <row r="76" spans="1:5" ht="19.5" hidden="1" customHeight="1" x14ac:dyDescent="0.25">
      <c r="A76" s="15" t="s">
        <v>5</v>
      </c>
      <c r="B76" s="10">
        <f>SUM(B72:B75)</f>
        <v>54917079</v>
      </c>
      <c r="C76" s="18"/>
      <c r="D76" s="98">
        <f>SUM(D73:D75)</f>
        <v>4275000</v>
      </c>
      <c r="E76" s="99"/>
    </row>
    <row r="77" spans="1:5" ht="21.75" hidden="1" customHeight="1" x14ac:dyDescent="0.25">
      <c r="A77" s="15" t="s">
        <v>6</v>
      </c>
      <c r="B77" s="10">
        <f>B76-D76</f>
        <v>50642079</v>
      </c>
      <c r="C77" s="11"/>
      <c r="D77" s="11"/>
    </row>
    <row r="78" spans="1:5" hidden="1" x14ac:dyDescent="0.25"/>
    <row r="79" spans="1:5" hidden="1" x14ac:dyDescent="0.25">
      <c r="C79" s="124" t="s">
        <v>62</v>
      </c>
      <c r="D79" s="124"/>
    </row>
    <row r="80" spans="1:5" hidden="1" x14ac:dyDescent="0.25">
      <c r="C80" s="121" t="s">
        <v>12</v>
      </c>
      <c r="D80" s="121"/>
    </row>
    <row r="81" spans="1:4" hidden="1" x14ac:dyDescent="0.25">
      <c r="C81" s="123"/>
      <c r="D81" s="123"/>
    </row>
    <row r="82" spans="1:4" hidden="1" x14ac:dyDescent="0.25">
      <c r="C82" s="33"/>
    </row>
    <row r="83" spans="1:4" hidden="1" x14ac:dyDescent="0.25">
      <c r="C83" s="33"/>
    </row>
    <row r="84" spans="1:4" hidden="1" x14ac:dyDescent="0.25">
      <c r="C84" s="33"/>
    </row>
    <row r="85" spans="1:4" hidden="1" x14ac:dyDescent="0.25"/>
    <row r="86" spans="1:4" hidden="1" x14ac:dyDescent="0.25">
      <c r="C86" s="122" t="s">
        <v>27</v>
      </c>
      <c r="D86" s="122"/>
    </row>
    <row r="87" spans="1:4" hidden="1" x14ac:dyDescent="0.25"/>
    <row r="88" spans="1:4" hidden="1" x14ac:dyDescent="0.25"/>
    <row r="89" spans="1:4" x14ac:dyDescent="0.25">
      <c r="A89" s="2" t="s">
        <v>1</v>
      </c>
      <c r="B89" s="3"/>
      <c r="C89" s="3"/>
      <c r="D89" s="92" t="s">
        <v>0</v>
      </c>
    </row>
    <row r="90" spans="1:4" ht="15.75" customHeight="1" x14ac:dyDescent="0.25">
      <c r="A90" s="3" t="s">
        <v>9</v>
      </c>
      <c r="B90" s="3"/>
      <c r="C90" s="3"/>
      <c r="D90" s="3"/>
    </row>
    <row r="91" spans="1:4" ht="15.75" customHeight="1" x14ac:dyDescent="0.25">
      <c r="A91" s="4" t="s">
        <v>21</v>
      </c>
      <c r="B91" s="3"/>
      <c r="C91" s="3"/>
      <c r="D91" s="3"/>
    </row>
    <row r="92" spans="1:4" ht="15.75" customHeight="1" x14ac:dyDescent="0.25">
      <c r="A92" s="5" t="s">
        <v>11</v>
      </c>
      <c r="B92" s="6"/>
      <c r="C92" s="6"/>
      <c r="D92" s="6"/>
    </row>
    <row r="93" spans="1:4" ht="15.75" customHeight="1" x14ac:dyDescent="0.25">
      <c r="A93" s="5" t="s">
        <v>8</v>
      </c>
      <c r="B93" s="6"/>
      <c r="C93" s="6"/>
      <c r="D93" s="6"/>
    </row>
    <row r="94" spans="1:4" ht="15.75" customHeight="1" x14ac:dyDescent="0.25">
      <c r="A94" s="5"/>
      <c r="B94" s="6"/>
      <c r="C94" s="6"/>
      <c r="D94" s="6"/>
    </row>
    <row r="95" spans="1:4" ht="15.75" customHeight="1" x14ac:dyDescent="0.25">
      <c r="A95" s="122" t="s">
        <v>22</v>
      </c>
      <c r="B95" s="122"/>
      <c r="C95" s="122"/>
      <c r="D95" s="122"/>
    </row>
    <row r="96" spans="1:4" ht="15.75" customHeight="1" x14ac:dyDescent="0.25">
      <c r="A96" s="122" t="s">
        <v>131</v>
      </c>
      <c r="B96" s="122"/>
      <c r="C96" s="122"/>
      <c r="D96" s="122"/>
    </row>
    <row r="97" spans="1:9" ht="15.75" customHeight="1" x14ac:dyDescent="0.25">
      <c r="D97" s="17" t="s">
        <v>13</v>
      </c>
    </row>
    <row r="98" spans="1:9" ht="15.75" customHeight="1" x14ac:dyDescent="0.25">
      <c r="A98" s="8" t="s">
        <v>2</v>
      </c>
      <c r="B98" s="8" t="s">
        <v>3</v>
      </c>
      <c r="C98" s="8" t="s">
        <v>4</v>
      </c>
      <c r="D98" s="8" t="s">
        <v>3</v>
      </c>
    </row>
    <row r="99" spans="1:9" ht="15.75" customHeight="1" x14ac:dyDescent="0.25">
      <c r="A99" s="10" t="s">
        <v>16</v>
      </c>
      <c r="B99" s="10">
        <v>91181051</v>
      </c>
      <c r="C99" s="11"/>
      <c r="D99" s="11"/>
    </row>
    <row r="100" spans="1:9" ht="15.75" customHeight="1" x14ac:dyDescent="0.25">
      <c r="A100" s="95" t="s">
        <v>83</v>
      </c>
      <c r="B100" s="95">
        <v>37936890</v>
      </c>
      <c r="C100" s="89" t="s">
        <v>125</v>
      </c>
      <c r="D100" s="11">
        <v>2310000</v>
      </c>
    </row>
    <row r="101" spans="1:9" ht="42" customHeight="1" x14ac:dyDescent="0.25">
      <c r="A101" s="11" t="s">
        <v>83</v>
      </c>
      <c r="B101" s="95">
        <v>1926088</v>
      </c>
      <c r="C101" s="90" t="s">
        <v>126</v>
      </c>
      <c r="D101" s="11">
        <v>788550</v>
      </c>
    </row>
    <row r="102" spans="1:9" ht="15.75" customHeight="1" x14ac:dyDescent="0.25">
      <c r="A102" s="11"/>
      <c r="B102" s="11"/>
      <c r="C102" s="90" t="s">
        <v>127</v>
      </c>
      <c r="D102" s="114">
        <v>720500</v>
      </c>
    </row>
    <row r="103" spans="1:9" ht="15.75" customHeight="1" x14ac:dyDescent="0.25">
      <c r="A103" s="15" t="s">
        <v>5</v>
      </c>
      <c r="B103" s="10">
        <f>SUM(B99:B102)</f>
        <v>131044029</v>
      </c>
      <c r="C103" s="18"/>
      <c r="D103" s="10">
        <f>SUM(D100:D102)</f>
        <v>3819050</v>
      </c>
    </row>
    <row r="104" spans="1:9" ht="15.75" customHeight="1" x14ac:dyDescent="0.25">
      <c r="A104" s="15" t="s">
        <v>6</v>
      </c>
      <c r="B104" s="10">
        <f>B103-D103</f>
        <v>127224979</v>
      </c>
      <c r="C104" s="11"/>
      <c r="D104" s="11"/>
    </row>
    <row r="105" spans="1:9" ht="15.75" customHeight="1" x14ac:dyDescent="0.25"/>
    <row r="106" spans="1:9" ht="15.75" customHeight="1" x14ac:dyDescent="0.25">
      <c r="C106" s="124" t="s">
        <v>133</v>
      </c>
      <c r="D106" s="124"/>
    </row>
    <row r="107" spans="1:9" ht="15.75" customHeight="1" x14ac:dyDescent="0.25">
      <c r="C107" s="121" t="s">
        <v>12</v>
      </c>
      <c r="D107" s="121"/>
    </row>
    <row r="108" spans="1:9" ht="15.75" customHeight="1" x14ac:dyDescent="0.25">
      <c r="C108" s="123"/>
      <c r="D108" s="123"/>
    </row>
    <row r="109" spans="1:9" ht="15.75" customHeight="1" x14ac:dyDescent="0.25">
      <c r="C109" s="94"/>
    </row>
    <row r="110" spans="1:9" ht="15.75" customHeight="1" x14ac:dyDescent="0.25">
      <c r="C110" s="94"/>
      <c r="I110" s="9">
        <v>37936890</v>
      </c>
    </row>
    <row r="111" spans="1:9" ht="15.75" customHeight="1" x14ac:dyDescent="0.25">
      <c r="C111" s="122" t="s">
        <v>27</v>
      </c>
      <c r="D111" s="122"/>
    </row>
    <row r="112" spans="1:9" x14ac:dyDescent="0.25">
      <c r="C112" s="81"/>
    </row>
    <row r="114" spans="1:4" x14ac:dyDescent="0.25">
      <c r="C114" s="122"/>
      <c r="D114" s="122"/>
    </row>
    <row r="115" spans="1:4" x14ac:dyDescent="0.25">
      <c r="A115" s="5" t="s">
        <v>11</v>
      </c>
      <c r="B115" s="6"/>
      <c r="C115" s="6"/>
      <c r="D115" s="6"/>
    </row>
    <row r="116" spans="1:4" x14ac:dyDescent="0.25">
      <c r="A116" s="5" t="s">
        <v>8</v>
      </c>
      <c r="B116" s="6"/>
      <c r="C116" s="6"/>
      <c r="D116" s="6"/>
    </row>
    <row r="117" spans="1:4" x14ac:dyDescent="0.25">
      <c r="A117" s="5"/>
      <c r="B117" s="6"/>
      <c r="C117" s="6"/>
      <c r="D117" s="6"/>
    </row>
    <row r="118" spans="1:4" x14ac:dyDescent="0.25">
      <c r="A118" s="122" t="s">
        <v>22</v>
      </c>
      <c r="B118" s="122"/>
      <c r="C118" s="122"/>
      <c r="D118" s="122"/>
    </row>
    <row r="119" spans="1:4" x14ac:dyDescent="0.25">
      <c r="A119" s="122" t="s">
        <v>132</v>
      </c>
      <c r="B119" s="122"/>
      <c r="C119" s="122"/>
      <c r="D119" s="122"/>
    </row>
    <row r="120" spans="1:4" x14ac:dyDescent="0.25">
      <c r="D120" s="17" t="s">
        <v>13</v>
      </c>
    </row>
    <row r="121" spans="1:4" x14ac:dyDescent="0.25">
      <c r="A121" s="8" t="s">
        <v>2</v>
      </c>
      <c r="B121" s="8" t="s">
        <v>3</v>
      </c>
      <c r="C121" s="8" t="s">
        <v>4</v>
      </c>
      <c r="D121" s="8" t="s">
        <v>3</v>
      </c>
    </row>
    <row r="122" spans="1:4" x14ac:dyDescent="0.25">
      <c r="A122" s="10" t="s">
        <v>16</v>
      </c>
      <c r="B122" s="10">
        <f>B99</f>
        <v>91181051</v>
      </c>
      <c r="C122" s="11"/>
      <c r="D122" s="11"/>
    </row>
    <row r="123" spans="1:4" x14ac:dyDescent="0.25">
      <c r="A123" s="10"/>
      <c r="B123" s="10"/>
      <c r="C123" s="11" t="s">
        <v>128</v>
      </c>
      <c r="D123" s="11">
        <v>1931040</v>
      </c>
    </row>
    <row r="124" spans="1:4" x14ac:dyDescent="0.25">
      <c r="A124" s="10"/>
      <c r="B124" s="10"/>
      <c r="C124" s="11" t="s">
        <v>129</v>
      </c>
      <c r="D124" s="11">
        <v>1006500</v>
      </c>
    </row>
    <row r="125" spans="1:4" x14ac:dyDescent="0.25">
      <c r="A125" s="95"/>
      <c r="B125" s="95"/>
      <c r="C125" s="89" t="s">
        <v>130</v>
      </c>
      <c r="D125" s="11">
        <v>6719998</v>
      </c>
    </row>
    <row r="126" spans="1:4" x14ac:dyDescent="0.25">
      <c r="A126" s="11"/>
      <c r="B126" s="11"/>
      <c r="C126" s="90"/>
      <c r="D126" s="114"/>
    </row>
    <row r="127" spans="1:4" x14ac:dyDescent="0.25">
      <c r="A127" s="15" t="s">
        <v>5</v>
      </c>
      <c r="B127" s="10">
        <f>SUM(B122:B126)</f>
        <v>91181051</v>
      </c>
      <c r="C127" s="18"/>
      <c r="D127" s="10">
        <f>SUM(D123:D126)</f>
        <v>9657538</v>
      </c>
    </row>
    <row r="128" spans="1:4" x14ac:dyDescent="0.25">
      <c r="A128" s="15" t="s">
        <v>6</v>
      </c>
      <c r="B128" s="10">
        <f>B127-D127</f>
        <v>81523513</v>
      </c>
      <c r="C128" s="11"/>
      <c r="D128" s="11"/>
    </row>
    <row r="130" spans="1:4" x14ac:dyDescent="0.25">
      <c r="C130" s="124" t="s">
        <v>134</v>
      </c>
      <c r="D130" s="124"/>
    </row>
    <row r="131" spans="1:4" x14ac:dyDescent="0.25">
      <c r="C131" s="121" t="s">
        <v>12</v>
      </c>
      <c r="D131" s="121"/>
    </row>
    <row r="132" spans="1:4" x14ac:dyDescent="0.25">
      <c r="C132" s="123"/>
      <c r="D132" s="123"/>
    </row>
    <row r="133" spans="1:4" x14ac:dyDescent="0.25">
      <c r="C133" s="111"/>
    </row>
    <row r="134" spans="1:4" x14ac:dyDescent="0.25">
      <c r="C134" s="111"/>
    </row>
    <row r="135" spans="1:4" x14ac:dyDescent="0.25">
      <c r="C135" s="122" t="s">
        <v>27</v>
      </c>
      <c r="D135" s="122"/>
    </row>
    <row r="143" spans="1:4" x14ac:dyDescent="0.25">
      <c r="A143" s="5" t="s">
        <v>11</v>
      </c>
      <c r="B143" s="6"/>
      <c r="C143" s="6"/>
      <c r="D143" s="6"/>
    </row>
    <row r="144" spans="1:4" x14ac:dyDescent="0.25">
      <c r="A144" s="5" t="s">
        <v>8</v>
      </c>
      <c r="B144" s="6"/>
      <c r="C144" s="6"/>
      <c r="D144" s="6"/>
    </row>
    <row r="145" spans="1:4" x14ac:dyDescent="0.25">
      <c r="A145" s="5"/>
      <c r="B145" s="6"/>
      <c r="C145" s="6"/>
      <c r="D145" s="6"/>
    </row>
    <row r="146" spans="1:4" x14ac:dyDescent="0.25">
      <c r="A146" s="122" t="s">
        <v>22</v>
      </c>
      <c r="B146" s="122"/>
      <c r="C146" s="122"/>
      <c r="D146" s="122"/>
    </row>
    <row r="147" spans="1:4" x14ac:dyDescent="0.25">
      <c r="A147" s="122" t="s">
        <v>138</v>
      </c>
      <c r="B147" s="122"/>
      <c r="C147" s="122"/>
      <c r="D147" s="122"/>
    </row>
    <row r="148" spans="1:4" x14ac:dyDescent="0.25">
      <c r="D148" s="17" t="s">
        <v>13</v>
      </c>
    </row>
    <row r="149" spans="1:4" x14ac:dyDescent="0.25">
      <c r="A149" s="8" t="s">
        <v>2</v>
      </c>
      <c r="B149" s="8" t="s">
        <v>3</v>
      </c>
      <c r="C149" s="8" t="s">
        <v>4</v>
      </c>
      <c r="D149" s="8" t="s">
        <v>3</v>
      </c>
    </row>
    <row r="150" spans="1:4" x14ac:dyDescent="0.25">
      <c r="A150" s="10" t="s">
        <v>16</v>
      </c>
      <c r="B150" s="10">
        <f>B128</f>
        <v>81523513</v>
      </c>
      <c r="C150" s="11"/>
      <c r="D150" s="11"/>
    </row>
    <row r="151" spans="1:4" ht="31.5" x14ac:dyDescent="0.25">
      <c r="A151" s="95"/>
      <c r="B151" s="95"/>
      <c r="C151" s="89" t="s">
        <v>135</v>
      </c>
      <c r="D151" s="11">
        <v>3124000</v>
      </c>
    </row>
    <row r="152" spans="1:4" x14ac:dyDescent="0.25">
      <c r="A152" s="11"/>
      <c r="B152" s="11"/>
      <c r="C152" s="90" t="s">
        <v>136</v>
      </c>
      <c r="D152" s="114">
        <v>1165500</v>
      </c>
    </row>
    <row r="153" spans="1:4" x14ac:dyDescent="0.25">
      <c r="A153" s="15" t="s">
        <v>5</v>
      </c>
      <c r="B153" s="10">
        <f>SUM(B150:B152)</f>
        <v>81523513</v>
      </c>
      <c r="C153" s="18"/>
      <c r="D153" s="10">
        <f>SUM(D151:D152)</f>
        <v>4289500</v>
      </c>
    </row>
    <row r="154" spans="1:4" x14ac:dyDescent="0.25">
      <c r="A154" s="15" t="s">
        <v>6</v>
      </c>
      <c r="B154" s="10">
        <f>B153-D153</f>
        <v>77234013</v>
      </c>
      <c r="C154" s="11"/>
      <c r="D154" s="11"/>
    </row>
    <row r="156" spans="1:4" x14ac:dyDescent="0.25">
      <c r="C156" s="124" t="s">
        <v>137</v>
      </c>
      <c r="D156" s="124"/>
    </row>
    <row r="157" spans="1:4" x14ac:dyDescent="0.25">
      <c r="C157" s="121" t="s">
        <v>12</v>
      </c>
      <c r="D157" s="121"/>
    </row>
    <row r="158" spans="1:4" x14ac:dyDescent="0.25">
      <c r="C158" s="123"/>
      <c r="D158" s="123"/>
    </row>
    <row r="159" spans="1:4" x14ac:dyDescent="0.25">
      <c r="C159" s="118"/>
    </row>
    <row r="160" spans="1:4" x14ac:dyDescent="0.25">
      <c r="C160" s="118"/>
    </row>
    <row r="161" spans="3:4" x14ac:dyDescent="0.25">
      <c r="C161" s="122" t="s">
        <v>27</v>
      </c>
      <c r="D161" s="122"/>
    </row>
  </sheetData>
  <mergeCells count="37">
    <mergeCell ref="C161:D161"/>
    <mergeCell ref="A146:D146"/>
    <mergeCell ref="A147:D147"/>
    <mergeCell ref="C156:D156"/>
    <mergeCell ref="C157:D157"/>
    <mergeCell ref="C158:D158"/>
    <mergeCell ref="C135:D135"/>
    <mergeCell ref="A118:D118"/>
    <mergeCell ref="A119:D119"/>
    <mergeCell ref="C130:D130"/>
    <mergeCell ref="C131:D131"/>
    <mergeCell ref="C132:D132"/>
    <mergeCell ref="C114:D114"/>
    <mergeCell ref="C111:D111"/>
    <mergeCell ref="C80:D80"/>
    <mergeCell ref="C81:D81"/>
    <mergeCell ref="C86:D86"/>
    <mergeCell ref="A95:D95"/>
    <mergeCell ref="A96:D96"/>
    <mergeCell ref="C106:D106"/>
    <mergeCell ref="C107:D107"/>
    <mergeCell ref="C108:D108"/>
    <mergeCell ref="A68:D68"/>
    <mergeCell ref="A69:D69"/>
    <mergeCell ref="C79:D79"/>
    <mergeCell ref="C50:D50"/>
    <mergeCell ref="A6:D6"/>
    <mergeCell ref="A7:D7"/>
    <mergeCell ref="C14:D14"/>
    <mergeCell ref="C15:D15"/>
    <mergeCell ref="C16:D16"/>
    <mergeCell ref="C20:D20"/>
    <mergeCell ref="A36:D36"/>
    <mergeCell ref="A37:D37"/>
    <mergeCell ref="C44:D44"/>
    <mergeCell ref="C45:D45"/>
    <mergeCell ref="C46:D46"/>
  </mergeCells>
  <pageMargins left="0.67" right="0.16" top="0.43" bottom="0.46" header="0.22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opLeftCell="A102" workbookViewId="0">
      <selection activeCell="C133" sqref="C133:D133"/>
    </sheetView>
  </sheetViews>
  <sheetFormatPr defaultRowHeight="15.75" x14ac:dyDescent="0.25"/>
  <cols>
    <col min="1" max="1" width="38.140625" style="9" customWidth="1"/>
    <col min="2" max="2" width="14" style="9" customWidth="1"/>
    <col min="3" max="3" width="59.28515625" style="9" customWidth="1"/>
    <col min="4" max="4" width="21.7109375" style="9" customWidth="1"/>
    <col min="5" max="16384" width="9.140625" style="9"/>
  </cols>
  <sheetData>
    <row r="1" spans="1:13" hidden="1" x14ac:dyDescent="0.25">
      <c r="A1" s="2" t="s">
        <v>1</v>
      </c>
      <c r="B1" s="3"/>
      <c r="C1" s="3"/>
      <c r="D1" s="24" t="s">
        <v>0</v>
      </c>
      <c r="E1" s="3"/>
      <c r="F1" s="3"/>
      <c r="G1" s="3"/>
      <c r="H1" s="3"/>
      <c r="L1" s="1"/>
    </row>
    <row r="2" spans="1:13" hidden="1" x14ac:dyDescent="0.25">
      <c r="A2" s="3" t="s">
        <v>9</v>
      </c>
      <c r="B2" s="3"/>
      <c r="C2" s="3"/>
      <c r="D2" s="3"/>
      <c r="E2" s="3"/>
      <c r="F2" s="3"/>
      <c r="G2" s="3"/>
      <c r="H2" s="3"/>
    </row>
    <row r="3" spans="1:13" hidden="1" x14ac:dyDescent="0.25">
      <c r="A3" s="4" t="s">
        <v>23</v>
      </c>
      <c r="B3" s="3"/>
      <c r="C3" s="3"/>
      <c r="D3" s="3"/>
      <c r="E3" s="3"/>
      <c r="F3" s="3"/>
      <c r="G3" s="3"/>
      <c r="H3" s="3"/>
    </row>
    <row r="4" spans="1:13" hidden="1" x14ac:dyDescent="0.25">
      <c r="A4" s="5" t="s">
        <v>11</v>
      </c>
      <c r="B4" s="6"/>
      <c r="C4" s="6"/>
      <c r="D4" s="6"/>
      <c r="E4" s="6"/>
      <c r="F4" s="6"/>
      <c r="G4" s="6"/>
      <c r="H4" s="3"/>
    </row>
    <row r="5" spans="1:13" hidden="1" x14ac:dyDescent="0.25">
      <c r="A5" s="5" t="s">
        <v>8</v>
      </c>
      <c r="B5" s="6"/>
      <c r="C5" s="6"/>
      <c r="D5" s="6"/>
      <c r="E5" s="6"/>
      <c r="F5" s="6"/>
      <c r="G5" s="6"/>
      <c r="H5" s="6"/>
    </row>
    <row r="6" spans="1:13" hidden="1" x14ac:dyDescent="0.25">
      <c r="A6" s="5"/>
      <c r="B6" s="6"/>
      <c r="C6" s="6"/>
      <c r="D6" s="6"/>
      <c r="E6" s="6"/>
      <c r="F6" s="6"/>
      <c r="G6" s="6"/>
      <c r="H6" s="6"/>
    </row>
    <row r="7" spans="1:13" hidden="1" x14ac:dyDescent="0.25">
      <c r="A7" s="122" t="s">
        <v>24</v>
      </c>
      <c r="B7" s="122"/>
      <c r="C7" s="122"/>
      <c r="D7" s="122"/>
      <c r="E7" s="7"/>
      <c r="F7" s="7"/>
      <c r="G7" s="7"/>
      <c r="H7" s="7"/>
      <c r="I7" s="7"/>
      <c r="J7" s="7"/>
      <c r="K7" s="7"/>
      <c r="L7" s="7"/>
      <c r="M7" s="7"/>
    </row>
    <row r="8" spans="1:13" hidden="1" x14ac:dyDescent="0.25">
      <c r="A8" s="122" t="s">
        <v>49</v>
      </c>
      <c r="B8" s="122"/>
      <c r="C8" s="122"/>
      <c r="D8" s="122"/>
      <c r="E8" s="7"/>
      <c r="F8" s="7"/>
      <c r="G8" s="7"/>
      <c r="H8" s="7"/>
      <c r="I8" s="7"/>
      <c r="J8" s="7"/>
      <c r="K8" s="7"/>
      <c r="L8" s="7"/>
      <c r="M8" s="7"/>
    </row>
    <row r="9" spans="1:13" hidden="1" x14ac:dyDescent="0.25">
      <c r="D9" s="17" t="s">
        <v>13</v>
      </c>
    </row>
    <row r="10" spans="1:13" ht="21.75" hidden="1" customHeight="1" x14ac:dyDescent="0.25">
      <c r="A10" s="8" t="s">
        <v>2</v>
      </c>
      <c r="B10" s="8" t="s">
        <v>3</v>
      </c>
      <c r="C10" s="8" t="s">
        <v>4</v>
      </c>
      <c r="D10" s="8" t="s">
        <v>3</v>
      </c>
      <c r="E10" s="1"/>
      <c r="H10" s="1"/>
    </row>
    <row r="11" spans="1:13" ht="21.75" hidden="1" customHeight="1" x14ac:dyDescent="0.25">
      <c r="A11" s="10" t="s">
        <v>16</v>
      </c>
      <c r="B11" s="10">
        <v>0</v>
      </c>
      <c r="C11" s="11"/>
      <c r="D11" s="11"/>
    </row>
    <row r="12" spans="1:13" ht="21.75" hidden="1" customHeight="1" x14ac:dyDescent="0.25">
      <c r="A12" s="11"/>
      <c r="B12" s="11"/>
      <c r="C12" s="30"/>
      <c r="D12" s="31"/>
    </row>
    <row r="13" spans="1:13" ht="21.75" hidden="1" customHeight="1" x14ac:dyDescent="0.25">
      <c r="A13" s="15" t="s">
        <v>5</v>
      </c>
      <c r="B13" s="10">
        <f>SUM(B12:B12)</f>
        <v>0</v>
      </c>
      <c r="C13" s="18"/>
      <c r="D13" s="10">
        <f>SUM(D12:D12)</f>
        <v>0</v>
      </c>
    </row>
    <row r="14" spans="1:13" ht="21.75" hidden="1" customHeight="1" x14ac:dyDescent="0.25">
      <c r="A14" s="15" t="s">
        <v>6</v>
      </c>
      <c r="B14" s="10">
        <f>B11+B13-D13</f>
        <v>0</v>
      </c>
      <c r="C14" s="11"/>
      <c r="D14" s="11"/>
    </row>
    <row r="15" spans="1:13" hidden="1" x14ac:dyDescent="0.25"/>
    <row r="16" spans="1:13" hidden="1" x14ac:dyDescent="0.25">
      <c r="C16" s="124" t="s">
        <v>46</v>
      </c>
      <c r="D16" s="124"/>
    </row>
    <row r="17" spans="3:4" hidden="1" x14ac:dyDescent="0.25">
      <c r="C17" s="121" t="s">
        <v>12</v>
      </c>
      <c r="D17" s="121"/>
    </row>
    <row r="18" spans="3:4" hidden="1" x14ac:dyDescent="0.25">
      <c r="C18" s="25"/>
    </row>
    <row r="19" spans="3:4" hidden="1" x14ac:dyDescent="0.25">
      <c r="C19" s="25"/>
    </row>
    <row r="20" spans="3:4" hidden="1" x14ac:dyDescent="0.25">
      <c r="C20" s="25"/>
    </row>
    <row r="21" spans="3:4" hidden="1" x14ac:dyDescent="0.25"/>
    <row r="22" spans="3:4" hidden="1" x14ac:dyDescent="0.25">
      <c r="C22" s="122" t="s">
        <v>27</v>
      </c>
      <c r="D22" s="122"/>
    </row>
    <row r="23" spans="3:4" hidden="1" x14ac:dyDescent="0.25">
      <c r="C23" s="24"/>
      <c r="D23" s="24"/>
    </row>
    <row r="24" spans="3:4" hidden="1" x14ac:dyDescent="0.25">
      <c r="C24" s="24"/>
      <c r="D24" s="24"/>
    </row>
    <row r="25" spans="3:4" hidden="1" x14ac:dyDescent="0.25">
      <c r="C25" s="24"/>
      <c r="D25" s="24"/>
    </row>
    <row r="26" spans="3:4" hidden="1" x14ac:dyDescent="0.25">
      <c r="C26" s="24"/>
      <c r="D26" s="24"/>
    </row>
    <row r="27" spans="3:4" hidden="1" x14ac:dyDescent="0.25">
      <c r="C27" s="24"/>
      <c r="D27" s="24"/>
    </row>
    <row r="28" spans="3:4" hidden="1" x14ac:dyDescent="0.25">
      <c r="C28" s="73"/>
      <c r="D28" s="73"/>
    </row>
    <row r="29" spans="3:4" hidden="1" x14ac:dyDescent="0.25">
      <c r="C29" s="73"/>
      <c r="D29" s="73"/>
    </row>
    <row r="30" spans="3:4" hidden="1" x14ac:dyDescent="0.25">
      <c r="C30" s="73"/>
      <c r="D30" s="73"/>
    </row>
    <row r="31" spans="3:4" hidden="1" x14ac:dyDescent="0.25">
      <c r="C31" s="73"/>
      <c r="D31" s="73"/>
    </row>
    <row r="32" spans="3:4" hidden="1" x14ac:dyDescent="0.25">
      <c r="C32" s="29"/>
      <c r="D32" s="29"/>
    </row>
    <row r="33" spans="1:4" hidden="1" x14ac:dyDescent="0.25"/>
    <row r="34" spans="1:4" hidden="1" x14ac:dyDescent="0.25"/>
    <row r="35" spans="1:4" hidden="1" x14ac:dyDescent="0.25">
      <c r="A35" s="2" t="s">
        <v>1</v>
      </c>
      <c r="B35" s="3"/>
      <c r="C35" s="3"/>
      <c r="D35" s="73" t="s">
        <v>0</v>
      </c>
    </row>
    <row r="36" spans="1:4" hidden="1" x14ac:dyDescent="0.25">
      <c r="A36" s="3" t="s">
        <v>9</v>
      </c>
      <c r="B36" s="3"/>
      <c r="C36" s="3"/>
      <c r="D36" s="3"/>
    </row>
    <row r="37" spans="1:4" hidden="1" x14ac:dyDescent="0.25">
      <c r="A37" s="4" t="s">
        <v>23</v>
      </c>
      <c r="B37" s="3"/>
      <c r="C37" s="3"/>
      <c r="D37" s="3"/>
    </row>
    <row r="38" spans="1:4" hidden="1" x14ac:dyDescent="0.25">
      <c r="A38" s="5" t="s">
        <v>11</v>
      </c>
      <c r="B38" s="6"/>
      <c r="C38" s="6"/>
      <c r="D38" s="6"/>
    </row>
    <row r="39" spans="1:4" hidden="1" x14ac:dyDescent="0.25">
      <c r="A39" s="5" t="s">
        <v>8</v>
      </c>
      <c r="B39" s="6"/>
      <c r="C39" s="6"/>
      <c r="D39" s="6"/>
    </row>
    <row r="40" spans="1:4" hidden="1" x14ac:dyDescent="0.25">
      <c r="A40" s="5"/>
      <c r="B40" s="6"/>
      <c r="C40" s="6"/>
      <c r="D40" s="6"/>
    </row>
    <row r="41" spans="1:4" hidden="1" x14ac:dyDescent="0.25">
      <c r="A41" s="122" t="s">
        <v>24</v>
      </c>
      <c r="B41" s="122"/>
      <c r="C41" s="122"/>
      <c r="D41" s="122"/>
    </row>
    <row r="42" spans="1:4" hidden="1" x14ac:dyDescent="0.25">
      <c r="A42" s="122" t="s">
        <v>50</v>
      </c>
      <c r="B42" s="122"/>
      <c r="C42" s="122"/>
      <c r="D42" s="122"/>
    </row>
    <row r="43" spans="1:4" hidden="1" x14ac:dyDescent="0.25">
      <c r="D43" s="17" t="s">
        <v>13</v>
      </c>
    </row>
    <row r="44" spans="1:4" hidden="1" x14ac:dyDescent="0.25">
      <c r="A44" s="8" t="s">
        <v>2</v>
      </c>
      <c r="B44" s="8" t="s">
        <v>3</v>
      </c>
      <c r="C44" s="8" t="s">
        <v>4</v>
      </c>
      <c r="D44" s="8" t="s">
        <v>3</v>
      </c>
    </row>
    <row r="45" spans="1:4" ht="20.25" hidden="1" customHeight="1" x14ac:dyDescent="0.25">
      <c r="A45" s="10" t="s">
        <v>16</v>
      </c>
      <c r="B45" s="10">
        <v>0</v>
      </c>
      <c r="C45" s="11"/>
      <c r="D45" s="11"/>
    </row>
    <row r="46" spans="1:4" ht="26.25" hidden="1" customHeight="1" x14ac:dyDescent="0.25">
      <c r="A46" s="11"/>
      <c r="B46" s="11"/>
      <c r="C46" s="30"/>
      <c r="D46" s="31"/>
    </row>
    <row r="47" spans="1:4" ht="26.25" hidden="1" customHeight="1" x14ac:dyDescent="0.25">
      <c r="A47" s="15" t="s">
        <v>5</v>
      </c>
      <c r="B47" s="10">
        <f>SUM(B46:B46)</f>
        <v>0</v>
      </c>
      <c r="C47" s="18"/>
      <c r="D47" s="10">
        <f>SUM(D46:D46)</f>
        <v>0</v>
      </c>
    </row>
    <row r="48" spans="1:4" ht="26.25" hidden="1" customHeight="1" x14ac:dyDescent="0.25">
      <c r="A48" s="15" t="s">
        <v>6</v>
      </c>
      <c r="B48" s="10">
        <f>B45+B47-D47</f>
        <v>0</v>
      </c>
      <c r="C48" s="11"/>
      <c r="D48" s="11"/>
    </row>
    <row r="49" spans="3:4" hidden="1" x14ac:dyDescent="0.25"/>
    <row r="50" spans="3:4" hidden="1" x14ac:dyDescent="0.25">
      <c r="C50" s="124" t="s">
        <v>48</v>
      </c>
      <c r="D50" s="124"/>
    </row>
    <row r="51" spans="3:4" hidden="1" x14ac:dyDescent="0.25">
      <c r="C51" s="121" t="s">
        <v>12</v>
      </c>
      <c r="D51" s="121"/>
    </row>
    <row r="52" spans="3:4" hidden="1" x14ac:dyDescent="0.25">
      <c r="C52" s="75"/>
    </row>
    <row r="53" spans="3:4" hidden="1" x14ac:dyDescent="0.25">
      <c r="C53" s="75"/>
    </row>
    <row r="54" spans="3:4" hidden="1" x14ac:dyDescent="0.25">
      <c r="C54" s="75"/>
    </row>
    <row r="55" spans="3:4" hidden="1" x14ac:dyDescent="0.25"/>
    <row r="56" spans="3:4" hidden="1" x14ac:dyDescent="0.25">
      <c r="C56" s="122" t="s">
        <v>27</v>
      </c>
      <c r="D56" s="122"/>
    </row>
    <row r="57" spans="3:4" hidden="1" x14ac:dyDescent="0.25"/>
    <row r="58" spans="3:4" hidden="1" x14ac:dyDescent="0.25"/>
    <row r="59" spans="3:4" hidden="1" x14ac:dyDescent="0.25"/>
    <row r="60" spans="3:4" hidden="1" x14ac:dyDescent="0.25"/>
    <row r="61" spans="3:4" hidden="1" x14ac:dyDescent="0.25"/>
    <row r="62" spans="3:4" hidden="1" x14ac:dyDescent="0.25"/>
    <row r="63" spans="3:4" hidden="1" x14ac:dyDescent="0.25"/>
    <row r="64" spans="3:4" hidden="1" x14ac:dyDescent="0.25"/>
    <row r="65" spans="1:4" hidden="1" x14ac:dyDescent="0.25"/>
    <row r="66" spans="1:4" hidden="1" x14ac:dyDescent="0.25"/>
    <row r="67" spans="1:4" hidden="1" x14ac:dyDescent="0.25"/>
    <row r="68" spans="1:4" hidden="1" x14ac:dyDescent="0.25">
      <c r="A68" s="2" t="s">
        <v>1</v>
      </c>
      <c r="B68" s="3"/>
      <c r="C68" s="3"/>
      <c r="D68" s="73" t="s">
        <v>0</v>
      </c>
    </row>
    <row r="69" spans="1:4" hidden="1" x14ac:dyDescent="0.25">
      <c r="A69" s="3" t="s">
        <v>9</v>
      </c>
      <c r="B69" s="3"/>
      <c r="C69" s="3"/>
      <c r="D69" s="3"/>
    </row>
    <row r="70" spans="1:4" hidden="1" x14ac:dyDescent="0.25">
      <c r="A70" s="4" t="s">
        <v>23</v>
      </c>
      <c r="B70" s="3"/>
      <c r="C70" s="3"/>
      <c r="D70" s="3"/>
    </row>
    <row r="71" spans="1:4" hidden="1" x14ac:dyDescent="0.25">
      <c r="A71" s="5" t="s">
        <v>11</v>
      </c>
      <c r="B71" s="6"/>
      <c r="C71" s="6"/>
      <c r="D71" s="6"/>
    </row>
    <row r="72" spans="1:4" hidden="1" x14ac:dyDescent="0.25">
      <c r="A72" s="5" t="s">
        <v>8</v>
      </c>
      <c r="B72" s="6"/>
      <c r="C72" s="6"/>
      <c r="D72" s="6"/>
    </row>
    <row r="73" spans="1:4" hidden="1" x14ac:dyDescent="0.25">
      <c r="A73" s="5"/>
      <c r="B73" s="6"/>
      <c r="C73" s="6"/>
      <c r="D73" s="6"/>
    </row>
    <row r="74" spans="1:4" hidden="1" x14ac:dyDescent="0.25">
      <c r="A74" s="122" t="s">
        <v>24</v>
      </c>
      <c r="B74" s="122"/>
      <c r="C74" s="122"/>
      <c r="D74" s="122"/>
    </row>
    <row r="75" spans="1:4" hidden="1" x14ac:dyDescent="0.25">
      <c r="A75" s="122" t="s">
        <v>51</v>
      </c>
      <c r="B75" s="122"/>
      <c r="C75" s="122"/>
      <c r="D75" s="122"/>
    </row>
    <row r="76" spans="1:4" hidden="1" x14ac:dyDescent="0.25">
      <c r="D76" s="17" t="s">
        <v>13</v>
      </c>
    </row>
    <row r="77" spans="1:4" hidden="1" x14ac:dyDescent="0.25">
      <c r="A77" s="8" t="s">
        <v>2</v>
      </c>
      <c r="B77" s="8" t="s">
        <v>3</v>
      </c>
      <c r="C77" s="8" t="s">
        <v>4</v>
      </c>
      <c r="D77" s="8" t="s">
        <v>3</v>
      </c>
    </row>
    <row r="78" spans="1:4" hidden="1" x14ac:dyDescent="0.25">
      <c r="A78" s="10" t="s">
        <v>16</v>
      </c>
      <c r="B78" s="10">
        <v>0</v>
      </c>
      <c r="C78" s="11"/>
      <c r="D78" s="11"/>
    </row>
    <row r="79" spans="1:4" ht="19.5" hidden="1" customHeight="1" x14ac:dyDescent="0.25">
      <c r="A79" s="11"/>
      <c r="B79" s="11"/>
      <c r="C79" s="30"/>
      <c r="D79" s="31"/>
    </row>
    <row r="80" spans="1:4" hidden="1" x14ac:dyDescent="0.25">
      <c r="A80" s="15" t="s">
        <v>5</v>
      </c>
      <c r="B80" s="10">
        <f>SUM(B79:B79)</f>
        <v>0</v>
      </c>
      <c r="C80" s="18"/>
      <c r="D80" s="10">
        <f>SUM(D79:D79)</f>
        <v>0</v>
      </c>
    </row>
    <row r="81" spans="1:4" hidden="1" x14ac:dyDescent="0.25">
      <c r="A81" s="15" t="s">
        <v>6</v>
      </c>
      <c r="B81" s="10">
        <f>B78+B80-D80</f>
        <v>0</v>
      </c>
      <c r="C81" s="11"/>
      <c r="D81" s="11"/>
    </row>
    <row r="82" spans="1:4" hidden="1" x14ac:dyDescent="0.25"/>
    <row r="83" spans="1:4" hidden="1" x14ac:dyDescent="0.25">
      <c r="C83" s="124" t="s">
        <v>52</v>
      </c>
      <c r="D83" s="124"/>
    </row>
    <row r="84" spans="1:4" hidden="1" x14ac:dyDescent="0.25">
      <c r="C84" s="121" t="s">
        <v>12</v>
      </c>
      <c r="D84" s="121"/>
    </row>
    <row r="85" spans="1:4" hidden="1" x14ac:dyDescent="0.25">
      <c r="C85" s="75"/>
    </row>
    <row r="86" spans="1:4" hidden="1" x14ac:dyDescent="0.25">
      <c r="C86" s="75"/>
    </row>
    <row r="87" spans="1:4" hidden="1" x14ac:dyDescent="0.25">
      <c r="C87" s="75"/>
    </row>
    <row r="88" spans="1:4" hidden="1" x14ac:dyDescent="0.25"/>
    <row r="89" spans="1:4" hidden="1" x14ac:dyDescent="0.25">
      <c r="C89" s="122" t="s">
        <v>27</v>
      </c>
      <c r="D89" s="122"/>
    </row>
    <row r="90" spans="1:4" hidden="1" x14ac:dyDescent="0.25"/>
    <row r="91" spans="1:4" hidden="1" x14ac:dyDescent="0.25"/>
    <row r="92" spans="1:4" hidden="1" x14ac:dyDescent="0.25"/>
    <row r="93" spans="1:4" x14ac:dyDescent="0.25">
      <c r="A93" s="2" t="s">
        <v>1</v>
      </c>
      <c r="B93" s="3"/>
      <c r="C93" s="3"/>
      <c r="D93" s="104" t="s">
        <v>0</v>
      </c>
    </row>
    <row r="94" spans="1:4" x14ac:dyDescent="0.25">
      <c r="A94" s="3" t="s">
        <v>9</v>
      </c>
      <c r="B94" s="3"/>
      <c r="C94" s="3"/>
      <c r="D94" s="3"/>
    </row>
    <row r="95" spans="1:4" x14ac:dyDescent="0.25">
      <c r="A95" s="4" t="s">
        <v>23</v>
      </c>
      <c r="B95" s="3"/>
      <c r="C95" s="3"/>
      <c r="D95" s="3"/>
    </row>
    <row r="96" spans="1:4" x14ac:dyDescent="0.25">
      <c r="A96" s="5" t="s">
        <v>11</v>
      </c>
      <c r="B96" s="6"/>
      <c r="C96" s="6"/>
      <c r="D96" s="6"/>
    </row>
    <row r="97" spans="1:4" x14ac:dyDescent="0.25">
      <c r="A97" s="5" t="s">
        <v>8</v>
      </c>
      <c r="B97" s="6"/>
      <c r="C97" s="6"/>
      <c r="D97" s="6"/>
    </row>
    <row r="98" spans="1:4" x14ac:dyDescent="0.25">
      <c r="A98" s="5"/>
      <c r="B98" s="6"/>
      <c r="C98" s="6"/>
      <c r="D98" s="6"/>
    </row>
    <row r="99" spans="1:4" x14ac:dyDescent="0.25">
      <c r="A99" s="122" t="s">
        <v>24</v>
      </c>
      <c r="B99" s="122"/>
      <c r="C99" s="122"/>
      <c r="D99" s="122"/>
    </row>
    <row r="100" spans="1:4" x14ac:dyDescent="0.25">
      <c r="A100" s="122" t="s">
        <v>144</v>
      </c>
      <c r="B100" s="122"/>
      <c r="C100" s="122"/>
      <c r="D100" s="122"/>
    </row>
    <row r="101" spans="1:4" x14ac:dyDescent="0.25">
      <c r="D101" s="17" t="s">
        <v>13</v>
      </c>
    </row>
    <row r="102" spans="1:4" x14ac:dyDescent="0.25">
      <c r="A102" s="8" t="s">
        <v>2</v>
      </c>
      <c r="B102" s="8" t="s">
        <v>3</v>
      </c>
      <c r="C102" s="8" t="s">
        <v>4</v>
      </c>
      <c r="D102" s="8" t="s">
        <v>3</v>
      </c>
    </row>
    <row r="103" spans="1:4" x14ac:dyDescent="0.25">
      <c r="A103" s="10" t="s">
        <v>16</v>
      </c>
      <c r="B103" s="10">
        <v>0</v>
      </c>
      <c r="C103" s="11"/>
      <c r="D103" s="11"/>
    </row>
    <row r="104" spans="1:4" x14ac:dyDescent="0.25">
      <c r="A104" s="11" t="s">
        <v>139</v>
      </c>
      <c r="B104" s="11">
        <v>9000000</v>
      </c>
      <c r="C104" s="30" t="s">
        <v>140</v>
      </c>
      <c r="D104" s="31">
        <v>900000</v>
      </c>
    </row>
    <row r="105" spans="1:4" x14ac:dyDescent="0.25">
      <c r="A105" s="11"/>
      <c r="B105" s="11"/>
      <c r="C105" s="30" t="s">
        <v>141</v>
      </c>
      <c r="D105" s="31">
        <v>4860000</v>
      </c>
    </row>
    <row r="106" spans="1:4" x14ac:dyDescent="0.25">
      <c r="A106" s="11"/>
      <c r="B106" s="11"/>
      <c r="C106" s="30" t="s">
        <v>142</v>
      </c>
      <c r="D106" s="31">
        <v>3240000</v>
      </c>
    </row>
    <row r="107" spans="1:4" x14ac:dyDescent="0.25">
      <c r="A107" s="15" t="s">
        <v>5</v>
      </c>
      <c r="B107" s="10">
        <f>SUM(B104:B104)</f>
        <v>9000000</v>
      </c>
      <c r="C107" s="18"/>
      <c r="D107" s="10">
        <f>SUM(D104:D106)</f>
        <v>9000000</v>
      </c>
    </row>
    <row r="108" spans="1:4" x14ac:dyDescent="0.25">
      <c r="A108" s="15" t="s">
        <v>6</v>
      </c>
      <c r="B108" s="10">
        <f>B103+B107-D107</f>
        <v>0</v>
      </c>
      <c r="C108" s="11"/>
      <c r="D108" s="11"/>
    </row>
    <row r="110" spans="1:4" x14ac:dyDescent="0.25">
      <c r="C110" s="124" t="s">
        <v>143</v>
      </c>
      <c r="D110" s="124"/>
    </row>
    <row r="111" spans="1:4" x14ac:dyDescent="0.25">
      <c r="C111" s="121" t="s">
        <v>12</v>
      </c>
      <c r="D111" s="121"/>
    </row>
    <row r="112" spans="1:4" x14ac:dyDescent="0.25">
      <c r="C112" s="105"/>
    </row>
    <row r="113" spans="1:4" x14ac:dyDescent="0.25">
      <c r="C113" s="105"/>
    </row>
    <row r="114" spans="1:4" x14ac:dyDescent="0.25">
      <c r="C114" s="105"/>
    </row>
    <row r="116" spans="1:4" x14ac:dyDescent="0.25">
      <c r="C116" s="122" t="s">
        <v>27</v>
      </c>
      <c r="D116" s="122"/>
    </row>
    <row r="120" spans="1:4" x14ac:dyDescent="0.25">
      <c r="A120" s="5" t="s">
        <v>11</v>
      </c>
      <c r="B120" s="6"/>
      <c r="C120" s="6"/>
      <c r="D120" s="6"/>
    </row>
    <row r="121" spans="1:4" x14ac:dyDescent="0.25">
      <c r="A121" s="5" t="s">
        <v>8</v>
      </c>
      <c r="B121" s="6"/>
      <c r="C121" s="6"/>
      <c r="D121" s="6"/>
    </row>
    <row r="122" spans="1:4" x14ac:dyDescent="0.25">
      <c r="A122" s="5"/>
      <c r="B122" s="6"/>
      <c r="C122" s="6"/>
      <c r="D122" s="6"/>
    </row>
    <row r="123" spans="1:4" x14ac:dyDescent="0.25">
      <c r="A123" s="122" t="s">
        <v>24</v>
      </c>
      <c r="B123" s="122"/>
      <c r="C123" s="122"/>
      <c r="D123" s="122"/>
    </row>
    <row r="124" spans="1:4" x14ac:dyDescent="0.25">
      <c r="A124" s="122" t="s">
        <v>145</v>
      </c>
      <c r="B124" s="122"/>
      <c r="C124" s="122"/>
      <c r="D124" s="122"/>
    </row>
    <row r="125" spans="1:4" x14ac:dyDescent="0.25">
      <c r="D125" s="17" t="s">
        <v>13</v>
      </c>
    </row>
    <row r="126" spans="1:4" x14ac:dyDescent="0.25">
      <c r="A126" s="8" t="s">
        <v>2</v>
      </c>
      <c r="B126" s="8" t="s">
        <v>3</v>
      </c>
      <c r="C126" s="8" t="s">
        <v>4</v>
      </c>
      <c r="D126" s="8" t="s">
        <v>3</v>
      </c>
    </row>
    <row r="127" spans="1:4" x14ac:dyDescent="0.25">
      <c r="A127" s="10" t="s">
        <v>16</v>
      </c>
      <c r="B127" s="10">
        <v>0</v>
      </c>
      <c r="C127" s="11"/>
      <c r="D127" s="11"/>
    </row>
    <row r="128" spans="1:4" x14ac:dyDescent="0.25">
      <c r="A128" s="11"/>
      <c r="B128" s="11"/>
      <c r="C128" s="30"/>
      <c r="D128" s="31"/>
    </row>
    <row r="129" spans="1:4" x14ac:dyDescent="0.25">
      <c r="A129" s="15" t="s">
        <v>5</v>
      </c>
      <c r="B129" s="10">
        <f>SUM(B128:B128)</f>
        <v>0</v>
      </c>
      <c r="C129" s="18"/>
      <c r="D129" s="10">
        <f>SUM(D128:D128)</f>
        <v>0</v>
      </c>
    </row>
    <row r="130" spans="1:4" x14ac:dyDescent="0.25">
      <c r="A130" s="15" t="s">
        <v>6</v>
      </c>
      <c r="B130" s="10">
        <f>B127+B129-D129</f>
        <v>0</v>
      </c>
      <c r="C130" s="11"/>
      <c r="D130" s="11"/>
    </row>
    <row r="132" spans="1:4" x14ac:dyDescent="0.25">
      <c r="C132" s="124" t="s">
        <v>146</v>
      </c>
      <c r="D132" s="124"/>
    </row>
    <row r="133" spans="1:4" x14ac:dyDescent="0.25">
      <c r="C133" s="121" t="s">
        <v>12</v>
      </c>
      <c r="D133" s="121"/>
    </row>
    <row r="134" spans="1:4" x14ac:dyDescent="0.25">
      <c r="C134" s="111"/>
    </row>
    <row r="135" spans="1:4" x14ac:dyDescent="0.25">
      <c r="C135" s="111"/>
    </row>
    <row r="136" spans="1:4" x14ac:dyDescent="0.25">
      <c r="C136" s="111"/>
    </row>
    <row r="138" spans="1:4" x14ac:dyDescent="0.25">
      <c r="C138" s="122" t="s">
        <v>27</v>
      </c>
      <c r="D138" s="122"/>
    </row>
  </sheetData>
  <mergeCells count="25">
    <mergeCell ref="A123:D123"/>
    <mergeCell ref="A124:D124"/>
    <mergeCell ref="C132:D132"/>
    <mergeCell ref="C133:D133"/>
    <mergeCell ref="C138:D138"/>
    <mergeCell ref="A74:D74"/>
    <mergeCell ref="A75:D75"/>
    <mergeCell ref="C83:D83"/>
    <mergeCell ref="C84:D84"/>
    <mergeCell ref="C89:D89"/>
    <mergeCell ref="A41:D41"/>
    <mergeCell ref="A42:D42"/>
    <mergeCell ref="C50:D50"/>
    <mergeCell ref="C51:D51"/>
    <mergeCell ref="C56:D56"/>
    <mergeCell ref="C22:D22"/>
    <mergeCell ref="A7:D7"/>
    <mergeCell ref="A8:D8"/>
    <mergeCell ref="C16:D16"/>
    <mergeCell ref="C17:D17"/>
    <mergeCell ref="A99:D99"/>
    <mergeCell ref="A100:D100"/>
    <mergeCell ref="C110:D110"/>
    <mergeCell ref="C111:D111"/>
    <mergeCell ref="C116:D116"/>
  </mergeCells>
  <pageMargins left="0.56000000000000005" right="0.55000000000000004" top="0.27" bottom="0.34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9"/>
  <sheetViews>
    <sheetView tabSelected="1" topLeftCell="A62" workbookViewId="0">
      <selection activeCell="G82" sqref="G82"/>
    </sheetView>
  </sheetViews>
  <sheetFormatPr defaultRowHeight="15.75" x14ac:dyDescent="0.25"/>
  <cols>
    <col min="1" max="1" width="35" style="9" customWidth="1"/>
    <col min="2" max="2" width="15.5703125" style="9" customWidth="1"/>
    <col min="3" max="3" width="62.85546875" style="9" customWidth="1"/>
    <col min="4" max="4" width="21.85546875" style="9" customWidth="1"/>
    <col min="5" max="5" width="10.140625" style="9" bestFit="1" customWidth="1"/>
    <col min="6" max="16384" width="9.140625" style="9"/>
  </cols>
  <sheetData>
    <row r="1" spans="1:4" hidden="1" x14ac:dyDescent="0.25">
      <c r="A1" s="2" t="s">
        <v>1</v>
      </c>
      <c r="B1" s="3"/>
      <c r="C1" s="3"/>
      <c r="D1" s="69" t="s">
        <v>0</v>
      </c>
    </row>
    <row r="2" spans="1:4" hidden="1" x14ac:dyDescent="0.25">
      <c r="A2" s="3" t="s">
        <v>9</v>
      </c>
      <c r="B2" s="3"/>
      <c r="C2" s="3"/>
      <c r="D2" s="3"/>
    </row>
    <row r="3" spans="1:4" hidden="1" x14ac:dyDescent="0.25">
      <c r="A3" s="4" t="s">
        <v>25</v>
      </c>
      <c r="B3" s="3"/>
      <c r="C3" s="3"/>
      <c r="D3" s="3"/>
    </row>
    <row r="4" spans="1:4" hidden="1" x14ac:dyDescent="0.25">
      <c r="A4" s="5" t="s">
        <v>11</v>
      </c>
      <c r="B4" s="6"/>
      <c r="C4" s="6"/>
      <c r="D4" s="6"/>
    </row>
    <row r="5" spans="1:4" hidden="1" x14ac:dyDescent="0.25">
      <c r="A5" s="5" t="s">
        <v>8</v>
      </c>
      <c r="B5" s="6"/>
      <c r="C5" s="6"/>
      <c r="D5" s="6"/>
    </row>
    <row r="6" spans="1:4" hidden="1" x14ac:dyDescent="0.25">
      <c r="A6" s="5"/>
      <c r="B6" s="6"/>
      <c r="C6" s="6"/>
      <c r="D6" s="6"/>
    </row>
    <row r="7" spans="1:4" hidden="1" x14ac:dyDescent="0.25">
      <c r="A7" s="122" t="s">
        <v>26</v>
      </c>
      <c r="B7" s="122"/>
      <c r="C7" s="122"/>
      <c r="D7" s="122"/>
    </row>
    <row r="8" spans="1:4" hidden="1" x14ac:dyDescent="0.25">
      <c r="A8" s="122" t="s">
        <v>31</v>
      </c>
      <c r="B8" s="122"/>
      <c r="C8" s="122"/>
      <c r="D8" s="122"/>
    </row>
    <row r="9" spans="1:4" hidden="1" x14ac:dyDescent="0.25">
      <c r="D9" s="17" t="s">
        <v>13</v>
      </c>
    </row>
    <row r="10" spans="1:4" hidden="1" x14ac:dyDescent="0.25">
      <c r="A10" s="8" t="s">
        <v>2</v>
      </c>
      <c r="B10" s="8" t="s">
        <v>3</v>
      </c>
      <c r="C10" s="8" t="s">
        <v>4</v>
      </c>
      <c r="D10" s="8" t="s">
        <v>3</v>
      </c>
    </row>
    <row r="11" spans="1:4" hidden="1" x14ac:dyDescent="0.25">
      <c r="A11" s="65" t="s">
        <v>16</v>
      </c>
      <c r="B11" s="10">
        <v>0</v>
      </c>
      <c r="C11" s="11"/>
      <c r="D11" s="11"/>
    </row>
    <row r="12" spans="1:4" ht="26.25" hidden="1" customHeight="1" x14ac:dyDescent="0.25">
      <c r="A12" s="66" t="s">
        <v>53</v>
      </c>
      <c r="B12" s="12">
        <v>73284000</v>
      </c>
      <c r="C12" s="27" t="s">
        <v>54</v>
      </c>
      <c r="D12" s="22">
        <v>2482200</v>
      </c>
    </row>
    <row r="13" spans="1:4" ht="26.25" hidden="1" customHeight="1" x14ac:dyDescent="0.25">
      <c r="A13" s="67"/>
      <c r="B13" s="14"/>
      <c r="C13" s="28" t="s">
        <v>55</v>
      </c>
      <c r="D13" s="23">
        <v>4609800</v>
      </c>
    </row>
    <row r="14" spans="1:4" ht="26.25" hidden="1" customHeight="1" x14ac:dyDescent="0.25">
      <c r="A14" s="68"/>
      <c r="B14" s="14"/>
      <c r="C14" s="28" t="s">
        <v>56</v>
      </c>
      <c r="D14" s="23">
        <v>66192000</v>
      </c>
    </row>
    <row r="15" spans="1:4" hidden="1" x14ac:dyDescent="0.25">
      <c r="A15" s="15" t="s">
        <v>5</v>
      </c>
      <c r="B15" s="10">
        <f>SUM(B12:B14)</f>
        <v>73284000</v>
      </c>
      <c r="C15" s="18"/>
      <c r="D15" s="10">
        <f>SUM(D12:D14)</f>
        <v>73284000</v>
      </c>
    </row>
    <row r="16" spans="1:4" hidden="1" x14ac:dyDescent="0.25">
      <c r="A16" s="15" t="s">
        <v>6</v>
      </c>
      <c r="B16" s="10">
        <f>B11+B15-D15</f>
        <v>0</v>
      </c>
      <c r="C16" s="11"/>
      <c r="D16" s="11"/>
    </row>
    <row r="17" spans="3:4" hidden="1" x14ac:dyDescent="0.25"/>
    <row r="18" spans="3:4" hidden="1" x14ac:dyDescent="0.25">
      <c r="C18" s="124" t="s">
        <v>57</v>
      </c>
      <c r="D18" s="124"/>
    </row>
    <row r="19" spans="3:4" hidden="1" x14ac:dyDescent="0.25">
      <c r="C19" s="121" t="s">
        <v>12</v>
      </c>
      <c r="D19" s="121"/>
    </row>
    <row r="20" spans="3:4" hidden="1" x14ac:dyDescent="0.25">
      <c r="C20" s="70"/>
    </row>
    <row r="21" spans="3:4" hidden="1" x14ac:dyDescent="0.25">
      <c r="C21" s="70"/>
    </row>
    <row r="22" spans="3:4" hidden="1" x14ac:dyDescent="0.25">
      <c r="C22" s="70"/>
    </row>
    <row r="23" spans="3:4" hidden="1" x14ac:dyDescent="0.25"/>
    <row r="24" spans="3:4" hidden="1" x14ac:dyDescent="0.25">
      <c r="C24" s="122" t="s">
        <v>27</v>
      </c>
      <c r="D24" s="122"/>
    </row>
    <row r="25" spans="3:4" hidden="1" x14ac:dyDescent="0.25">
      <c r="C25" s="73"/>
      <c r="D25" s="73"/>
    </row>
    <row r="26" spans="3:4" hidden="1" x14ac:dyDescent="0.25">
      <c r="C26" s="73"/>
      <c r="D26" s="73"/>
    </row>
    <row r="27" spans="3:4" hidden="1" x14ac:dyDescent="0.25">
      <c r="C27" s="73"/>
      <c r="D27" s="73"/>
    </row>
    <row r="28" spans="3:4" hidden="1" x14ac:dyDescent="0.25">
      <c r="C28" s="73"/>
      <c r="D28" s="73"/>
    </row>
    <row r="29" spans="3:4" hidden="1" x14ac:dyDescent="0.25">
      <c r="C29" s="73"/>
      <c r="D29" s="73"/>
    </row>
    <row r="30" spans="3:4" hidden="1" x14ac:dyDescent="0.25">
      <c r="C30" s="69"/>
      <c r="D30" s="69"/>
    </row>
    <row r="31" spans="3:4" hidden="1" x14ac:dyDescent="0.25"/>
    <row r="32" spans="3:4" hidden="1" x14ac:dyDescent="0.25"/>
    <row r="33" spans="1:4" hidden="1" x14ac:dyDescent="0.25"/>
    <row r="34" spans="1:4" hidden="1" x14ac:dyDescent="0.25"/>
    <row r="35" spans="1:4" hidden="1" x14ac:dyDescent="0.25">
      <c r="A35" s="2" t="s">
        <v>1</v>
      </c>
      <c r="B35" s="3"/>
      <c r="C35" s="3"/>
      <c r="D35" s="73" t="s">
        <v>0</v>
      </c>
    </row>
    <row r="36" spans="1:4" hidden="1" x14ac:dyDescent="0.25">
      <c r="A36" s="3" t="s">
        <v>9</v>
      </c>
      <c r="B36" s="3"/>
      <c r="C36" s="3"/>
      <c r="D36" s="3"/>
    </row>
    <row r="37" spans="1:4" hidden="1" x14ac:dyDescent="0.25">
      <c r="A37" s="4" t="s">
        <v>25</v>
      </c>
      <c r="B37" s="3"/>
      <c r="C37" s="3"/>
      <c r="D37" s="3"/>
    </row>
    <row r="38" spans="1:4" hidden="1" x14ac:dyDescent="0.25">
      <c r="A38" s="5" t="s">
        <v>11</v>
      </c>
      <c r="B38" s="6"/>
      <c r="C38" s="6"/>
      <c r="D38" s="6"/>
    </row>
    <row r="39" spans="1:4" hidden="1" x14ac:dyDescent="0.25">
      <c r="A39" s="5" t="s">
        <v>8</v>
      </c>
      <c r="B39" s="6"/>
      <c r="C39" s="6"/>
      <c r="D39" s="6"/>
    </row>
    <row r="40" spans="1:4" hidden="1" x14ac:dyDescent="0.25">
      <c r="A40" s="5"/>
      <c r="B40" s="6"/>
      <c r="C40" s="6"/>
      <c r="D40" s="6"/>
    </row>
    <row r="41" spans="1:4" hidden="1" x14ac:dyDescent="0.25">
      <c r="A41" s="122" t="s">
        <v>26</v>
      </c>
      <c r="B41" s="122"/>
      <c r="C41" s="122"/>
      <c r="D41" s="122"/>
    </row>
    <row r="42" spans="1:4" hidden="1" x14ac:dyDescent="0.25">
      <c r="A42" s="122" t="s">
        <v>58</v>
      </c>
      <c r="B42" s="122"/>
      <c r="C42" s="122"/>
      <c r="D42" s="122"/>
    </row>
    <row r="43" spans="1:4" hidden="1" x14ac:dyDescent="0.25">
      <c r="D43" s="17" t="s">
        <v>13</v>
      </c>
    </row>
    <row r="44" spans="1:4" hidden="1" x14ac:dyDescent="0.25">
      <c r="A44" s="8" t="s">
        <v>2</v>
      </c>
      <c r="B44" s="8" t="s">
        <v>3</v>
      </c>
      <c r="C44" s="8" t="s">
        <v>4</v>
      </c>
      <c r="D44" s="8" t="s">
        <v>3</v>
      </c>
    </row>
    <row r="45" spans="1:4" ht="24.75" hidden="1" customHeight="1" x14ac:dyDescent="0.25">
      <c r="A45" s="10" t="s">
        <v>16</v>
      </c>
      <c r="B45" s="10">
        <v>0</v>
      </c>
      <c r="C45" s="11"/>
      <c r="D45" s="11"/>
    </row>
    <row r="46" spans="1:4" ht="24.75" hidden="1" customHeight="1" x14ac:dyDescent="0.25">
      <c r="A46" s="11" t="s">
        <v>67</v>
      </c>
      <c r="B46" s="11">
        <v>101618000</v>
      </c>
      <c r="C46" s="101" t="s">
        <v>68</v>
      </c>
      <c r="D46" s="11">
        <v>3441900</v>
      </c>
    </row>
    <row r="47" spans="1:4" ht="24.75" hidden="1" customHeight="1" x14ac:dyDescent="0.25">
      <c r="A47" s="11"/>
      <c r="B47" s="11"/>
      <c r="C47" s="101" t="s">
        <v>69</v>
      </c>
      <c r="D47" s="102">
        <v>6392100</v>
      </c>
    </row>
    <row r="48" spans="1:4" ht="24.75" hidden="1" customHeight="1" x14ac:dyDescent="0.25">
      <c r="A48" s="11"/>
      <c r="B48" s="11"/>
      <c r="C48" s="101" t="s">
        <v>70</v>
      </c>
      <c r="D48" s="103">
        <v>91784000</v>
      </c>
    </row>
    <row r="49" spans="1:4" ht="24.75" hidden="1" customHeight="1" x14ac:dyDescent="0.25">
      <c r="A49" s="15" t="s">
        <v>5</v>
      </c>
      <c r="B49" s="10">
        <f>SUM(B46:B48)</f>
        <v>101618000</v>
      </c>
      <c r="C49" s="18"/>
      <c r="D49" s="10">
        <f>SUM(D46:D48)</f>
        <v>101618000</v>
      </c>
    </row>
    <row r="50" spans="1:4" ht="24.75" hidden="1" customHeight="1" x14ac:dyDescent="0.25">
      <c r="A50" s="15" t="s">
        <v>6</v>
      </c>
      <c r="B50" s="10">
        <f>B45+B49-D49</f>
        <v>0</v>
      </c>
      <c r="C50" s="11"/>
      <c r="D50" s="11"/>
    </row>
    <row r="51" spans="1:4" hidden="1" x14ac:dyDescent="0.25"/>
    <row r="52" spans="1:4" hidden="1" x14ac:dyDescent="0.25">
      <c r="C52" s="124" t="s">
        <v>59</v>
      </c>
      <c r="D52" s="124"/>
    </row>
    <row r="53" spans="1:4" hidden="1" x14ac:dyDescent="0.25">
      <c r="C53" s="121" t="s">
        <v>12</v>
      </c>
      <c r="D53" s="121"/>
    </row>
    <row r="54" spans="1:4" hidden="1" x14ac:dyDescent="0.25">
      <c r="C54" s="75"/>
    </row>
    <row r="55" spans="1:4" hidden="1" x14ac:dyDescent="0.25">
      <c r="C55" s="75"/>
    </row>
    <row r="56" spans="1:4" hidden="1" x14ac:dyDescent="0.25">
      <c r="C56" s="75"/>
    </row>
    <row r="57" spans="1:4" hidden="1" x14ac:dyDescent="0.25"/>
    <row r="58" spans="1:4" hidden="1" x14ac:dyDescent="0.25">
      <c r="C58" s="122" t="s">
        <v>27</v>
      </c>
      <c r="D58" s="122"/>
    </row>
    <row r="59" spans="1:4" hidden="1" x14ac:dyDescent="0.25"/>
    <row r="60" spans="1:4" hidden="1" x14ac:dyDescent="0.25"/>
    <row r="61" spans="1:4" hidden="1" x14ac:dyDescent="0.25"/>
    <row r="62" spans="1:4" x14ac:dyDescent="0.25">
      <c r="A62" s="2" t="s">
        <v>1</v>
      </c>
      <c r="B62" s="3"/>
      <c r="C62" s="3"/>
      <c r="D62" s="92" t="s">
        <v>0</v>
      </c>
    </row>
    <row r="63" spans="1:4" x14ac:dyDescent="0.25">
      <c r="A63" s="3" t="s">
        <v>9</v>
      </c>
      <c r="B63" s="3"/>
      <c r="C63" s="3"/>
      <c r="D63" s="3"/>
    </row>
    <row r="64" spans="1:4" x14ac:dyDescent="0.25">
      <c r="A64" s="4" t="s">
        <v>25</v>
      </c>
      <c r="B64" s="3"/>
      <c r="C64" s="3"/>
      <c r="D64" s="3"/>
    </row>
    <row r="65" spans="1:4" x14ac:dyDescent="0.25">
      <c r="A65" s="5" t="s">
        <v>11</v>
      </c>
      <c r="B65" s="6"/>
      <c r="C65" s="6"/>
      <c r="D65" s="6"/>
    </row>
    <row r="66" spans="1:4" x14ac:dyDescent="0.25">
      <c r="A66" s="5" t="s">
        <v>8</v>
      </c>
      <c r="B66" s="6"/>
      <c r="C66" s="6"/>
      <c r="D66" s="6"/>
    </row>
    <row r="67" spans="1:4" x14ac:dyDescent="0.25">
      <c r="A67" s="5"/>
      <c r="B67" s="6"/>
      <c r="C67" s="6"/>
      <c r="D67" s="6"/>
    </row>
    <row r="68" spans="1:4" x14ac:dyDescent="0.25">
      <c r="A68" s="122" t="s">
        <v>26</v>
      </c>
      <c r="B68" s="122"/>
      <c r="C68" s="122"/>
      <c r="D68" s="122"/>
    </row>
    <row r="69" spans="1:4" x14ac:dyDescent="0.25">
      <c r="A69" s="122" t="s">
        <v>147</v>
      </c>
      <c r="B69" s="122"/>
      <c r="C69" s="122"/>
      <c r="D69" s="122"/>
    </row>
    <row r="70" spans="1:4" x14ac:dyDescent="0.25">
      <c r="D70" s="17" t="s">
        <v>13</v>
      </c>
    </row>
    <row r="71" spans="1:4" x14ac:dyDescent="0.25">
      <c r="A71" s="8" t="s">
        <v>2</v>
      </c>
      <c r="B71" s="8" t="s">
        <v>3</v>
      </c>
      <c r="C71" s="8" t="s">
        <v>4</v>
      </c>
      <c r="D71" s="8" t="s">
        <v>3</v>
      </c>
    </row>
    <row r="72" spans="1:4" ht="21" customHeight="1" x14ac:dyDescent="0.25">
      <c r="A72" s="10" t="s">
        <v>16</v>
      </c>
      <c r="B72" s="10">
        <v>0</v>
      </c>
      <c r="C72" s="11"/>
      <c r="D72" s="11"/>
    </row>
    <row r="73" spans="1:4" ht="21" customHeight="1" x14ac:dyDescent="0.25">
      <c r="A73" s="11" t="s">
        <v>148</v>
      </c>
      <c r="B73" s="11">
        <v>81378000</v>
      </c>
      <c r="C73" s="101" t="s">
        <v>72</v>
      </c>
      <c r="D73" s="11">
        <v>2589300</v>
      </c>
    </row>
    <row r="74" spans="1:4" ht="21" customHeight="1" x14ac:dyDescent="0.25">
      <c r="A74" s="11"/>
      <c r="B74" s="11"/>
      <c r="C74" s="101" t="s">
        <v>73</v>
      </c>
      <c r="D74" s="102">
        <v>4808700</v>
      </c>
    </row>
    <row r="75" spans="1:4" ht="21" customHeight="1" x14ac:dyDescent="0.25">
      <c r="A75" s="11"/>
      <c r="B75" s="11"/>
      <c r="C75" s="101" t="s">
        <v>149</v>
      </c>
      <c r="D75" s="103">
        <v>73980000</v>
      </c>
    </row>
    <row r="76" spans="1:4" ht="21" customHeight="1" x14ac:dyDescent="0.25">
      <c r="A76" s="15" t="s">
        <v>5</v>
      </c>
      <c r="B76" s="10">
        <f>SUM(B73:B75)</f>
        <v>81378000</v>
      </c>
      <c r="C76" s="18"/>
      <c r="D76" s="10">
        <f>SUM(D73:D75)</f>
        <v>81378000</v>
      </c>
    </row>
    <row r="77" spans="1:4" ht="21" customHeight="1" x14ac:dyDescent="0.25">
      <c r="A77" s="15" t="s">
        <v>6</v>
      </c>
      <c r="B77" s="10">
        <f>B72+B76-D76</f>
        <v>0</v>
      </c>
      <c r="C77" s="11"/>
      <c r="D77" s="11"/>
    </row>
    <row r="79" spans="1:4" x14ac:dyDescent="0.25">
      <c r="C79" s="124" t="s">
        <v>168</v>
      </c>
      <c r="D79" s="124"/>
    </row>
    <row r="80" spans="1:4" x14ac:dyDescent="0.25">
      <c r="C80" s="121" t="s">
        <v>12</v>
      </c>
      <c r="D80" s="121"/>
    </row>
    <row r="81" spans="1:4" x14ac:dyDescent="0.25">
      <c r="C81" s="94"/>
    </row>
    <row r="82" spans="1:4" x14ac:dyDescent="0.25">
      <c r="C82" s="94"/>
    </row>
    <row r="83" spans="1:4" x14ac:dyDescent="0.25">
      <c r="C83" s="94"/>
    </row>
    <row r="85" spans="1:4" x14ac:dyDescent="0.25">
      <c r="C85" s="122" t="s">
        <v>27</v>
      </c>
      <c r="D85" s="122"/>
    </row>
    <row r="91" spans="1:4" x14ac:dyDescent="0.25">
      <c r="A91" s="2" t="s">
        <v>1</v>
      </c>
      <c r="B91" s="3"/>
      <c r="C91" s="3"/>
      <c r="D91" s="109" t="s">
        <v>0</v>
      </c>
    </row>
    <row r="92" spans="1:4" x14ac:dyDescent="0.25">
      <c r="A92" s="3" t="s">
        <v>9</v>
      </c>
      <c r="B92" s="3"/>
      <c r="C92" s="3"/>
      <c r="D92" s="3"/>
    </row>
    <row r="93" spans="1:4" x14ac:dyDescent="0.25">
      <c r="A93" s="4" t="s">
        <v>25</v>
      </c>
      <c r="B93" s="3"/>
      <c r="C93" s="3"/>
      <c r="D93" s="3"/>
    </row>
    <row r="94" spans="1:4" x14ac:dyDescent="0.25">
      <c r="A94" s="5" t="s">
        <v>11</v>
      </c>
      <c r="B94" s="6"/>
      <c r="C94" s="6"/>
      <c r="D94" s="6"/>
    </row>
    <row r="95" spans="1:4" x14ac:dyDescent="0.25">
      <c r="A95" s="5" t="s">
        <v>8</v>
      </c>
      <c r="B95" s="6"/>
      <c r="C95" s="6"/>
      <c r="D95" s="6"/>
    </row>
    <row r="96" spans="1:4" x14ac:dyDescent="0.25">
      <c r="A96" s="5"/>
      <c r="B96" s="6"/>
      <c r="C96" s="6"/>
      <c r="D96" s="6"/>
    </row>
    <row r="97" spans="1:4" x14ac:dyDescent="0.25">
      <c r="A97" s="122" t="s">
        <v>26</v>
      </c>
      <c r="B97" s="122"/>
      <c r="C97" s="122"/>
      <c r="D97" s="122"/>
    </row>
    <row r="98" spans="1:4" x14ac:dyDescent="0.25">
      <c r="A98" s="122" t="s">
        <v>150</v>
      </c>
      <c r="B98" s="122"/>
      <c r="C98" s="122"/>
      <c r="D98" s="122"/>
    </row>
    <row r="99" spans="1:4" x14ac:dyDescent="0.25">
      <c r="D99" s="17" t="s">
        <v>13</v>
      </c>
    </row>
    <row r="100" spans="1:4" x14ac:dyDescent="0.25">
      <c r="A100" s="8" t="s">
        <v>2</v>
      </c>
      <c r="B100" s="8" t="s">
        <v>3</v>
      </c>
      <c r="C100" s="8" t="s">
        <v>4</v>
      </c>
      <c r="D100" s="8" t="s">
        <v>3</v>
      </c>
    </row>
    <row r="101" spans="1:4" x14ac:dyDescent="0.25">
      <c r="A101" s="10" t="s">
        <v>16</v>
      </c>
      <c r="B101" s="10">
        <v>0</v>
      </c>
      <c r="C101" s="11"/>
      <c r="D101" s="11"/>
    </row>
    <row r="102" spans="1:4" x14ac:dyDescent="0.25">
      <c r="A102" s="11" t="s">
        <v>151</v>
      </c>
      <c r="B102" s="11">
        <v>75405000</v>
      </c>
      <c r="C102" s="101" t="s">
        <v>152</v>
      </c>
      <c r="D102" s="11">
        <v>2399250</v>
      </c>
    </row>
    <row r="103" spans="1:4" x14ac:dyDescent="0.25">
      <c r="A103" s="11"/>
      <c r="B103" s="11"/>
      <c r="C103" s="101" t="s">
        <v>153</v>
      </c>
      <c r="D103" s="102">
        <v>4455750</v>
      </c>
    </row>
    <row r="104" spans="1:4" x14ac:dyDescent="0.25">
      <c r="A104" s="11"/>
      <c r="B104" s="11"/>
      <c r="C104" s="101" t="s">
        <v>156</v>
      </c>
      <c r="D104" s="103">
        <v>68550000</v>
      </c>
    </row>
    <row r="105" spans="1:4" x14ac:dyDescent="0.25">
      <c r="A105" s="15" t="s">
        <v>5</v>
      </c>
      <c r="B105" s="10">
        <f>SUM(B102:B104)</f>
        <v>75405000</v>
      </c>
      <c r="C105" s="18"/>
      <c r="D105" s="10">
        <f>SUM(D102:D104)</f>
        <v>75405000</v>
      </c>
    </row>
    <row r="106" spans="1:4" x14ac:dyDescent="0.25">
      <c r="A106" s="15" t="s">
        <v>6</v>
      </c>
      <c r="B106" s="10">
        <f>B101+B105-D105</f>
        <v>0</v>
      </c>
      <c r="C106" s="11"/>
      <c r="D106" s="11"/>
    </row>
    <row r="108" spans="1:4" x14ac:dyDescent="0.25">
      <c r="C108" s="124" t="s">
        <v>167</v>
      </c>
      <c r="D108" s="124"/>
    </row>
    <row r="109" spans="1:4" x14ac:dyDescent="0.25">
      <c r="C109" s="121" t="s">
        <v>12</v>
      </c>
      <c r="D109" s="121"/>
    </row>
    <row r="110" spans="1:4" x14ac:dyDescent="0.25">
      <c r="C110" s="111"/>
    </row>
    <row r="111" spans="1:4" x14ac:dyDescent="0.25">
      <c r="C111" s="111"/>
    </row>
    <row r="112" spans="1:4" x14ac:dyDescent="0.25">
      <c r="C112" s="111"/>
    </row>
    <row r="114" spans="1:4" x14ac:dyDescent="0.25">
      <c r="C114" s="122" t="s">
        <v>27</v>
      </c>
      <c r="D114" s="122"/>
    </row>
    <row r="119" spans="1:4" x14ac:dyDescent="0.25">
      <c r="A119" s="2" t="s">
        <v>1</v>
      </c>
      <c r="B119" s="3"/>
      <c r="C119" s="3"/>
      <c r="D119" s="119" t="s">
        <v>0</v>
      </c>
    </row>
    <row r="120" spans="1:4" x14ac:dyDescent="0.25">
      <c r="A120" s="3" t="s">
        <v>9</v>
      </c>
      <c r="B120" s="3"/>
      <c r="C120" s="3"/>
      <c r="D120" s="3"/>
    </row>
    <row r="121" spans="1:4" x14ac:dyDescent="0.25">
      <c r="A121" s="4" t="s">
        <v>25</v>
      </c>
      <c r="B121" s="3"/>
      <c r="C121" s="3"/>
      <c r="D121" s="3"/>
    </row>
    <row r="122" spans="1:4" x14ac:dyDescent="0.25">
      <c r="A122" s="5" t="s">
        <v>11</v>
      </c>
      <c r="B122" s="6"/>
      <c r="C122" s="6"/>
      <c r="D122" s="6"/>
    </row>
    <row r="123" spans="1:4" x14ac:dyDescent="0.25">
      <c r="A123" s="5" t="s">
        <v>8</v>
      </c>
      <c r="B123" s="6"/>
      <c r="C123" s="6"/>
      <c r="D123" s="6"/>
    </row>
    <row r="124" spans="1:4" x14ac:dyDescent="0.25">
      <c r="A124" s="5"/>
      <c r="B124" s="6"/>
      <c r="C124" s="6"/>
      <c r="D124" s="6"/>
    </row>
    <row r="125" spans="1:4" x14ac:dyDescent="0.25">
      <c r="A125" s="122" t="s">
        <v>26</v>
      </c>
      <c r="B125" s="122"/>
      <c r="C125" s="122"/>
      <c r="D125" s="122"/>
    </row>
    <row r="126" spans="1:4" x14ac:dyDescent="0.25">
      <c r="A126" s="122" t="s">
        <v>154</v>
      </c>
      <c r="B126" s="122"/>
      <c r="C126" s="122"/>
      <c r="D126" s="122"/>
    </row>
    <row r="127" spans="1:4" x14ac:dyDescent="0.25">
      <c r="D127" s="17" t="s">
        <v>13</v>
      </c>
    </row>
    <row r="128" spans="1:4" x14ac:dyDescent="0.25">
      <c r="A128" s="8" t="s">
        <v>2</v>
      </c>
      <c r="B128" s="8" t="s">
        <v>3</v>
      </c>
      <c r="C128" s="8" t="s">
        <v>4</v>
      </c>
      <c r="D128" s="8" t="s">
        <v>3</v>
      </c>
    </row>
    <row r="129" spans="1:4" x14ac:dyDescent="0.25">
      <c r="A129" s="10" t="s">
        <v>16</v>
      </c>
      <c r="B129" s="10">
        <v>0</v>
      </c>
      <c r="C129" s="11"/>
      <c r="D129" s="11"/>
    </row>
    <row r="130" spans="1:4" x14ac:dyDescent="0.25">
      <c r="A130" s="11" t="s">
        <v>157</v>
      </c>
      <c r="B130" s="11">
        <v>85965000</v>
      </c>
      <c r="C130" s="101" t="s">
        <v>158</v>
      </c>
      <c r="D130" s="11">
        <v>2735250</v>
      </c>
    </row>
    <row r="131" spans="1:4" x14ac:dyDescent="0.25">
      <c r="A131" s="11"/>
      <c r="B131" s="11"/>
      <c r="C131" s="101" t="s">
        <v>159</v>
      </c>
      <c r="D131" s="102">
        <v>5079750</v>
      </c>
    </row>
    <row r="132" spans="1:4" x14ac:dyDescent="0.25">
      <c r="A132" s="11"/>
      <c r="B132" s="11"/>
      <c r="C132" s="101" t="s">
        <v>160</v>
      </c>
      <c r="D132" s="103">
        <v>78150000</v>
      </c>
    </row>
    <row r="133" spans="1:4" x14ac:dyDescent="0.25">
      <c r="A133" s="15" t="s">
        <v>5</v>
      </c>
      <c r="B133" s="10">
        <f>SUM(B130:B132)</f>
        <v>85965000</v>
      </c>
      <c r="C133" s="18"/>
      <c r="D133" s="10">
        <f>SUM(D130:D132)</f>
        <v>85965000</v>
      </c>
    </row>
    <row r="134" spans="1:4" x14ac:dyDescent="0.25">
      <c r="A134" s="15" t="s">
        <v>6</v>
      </c>
      <c r="B134" s="10">
        <f>B129+B133-D133</f>
        <v>0</v>
      </c>
      <c r="C134" s="11"/>
      <c r="D134" s="11"/>
    </row>
    <row r="136" spans="1:4" x14ac:dyDescent="0.25">
      <c r="C136" s="124" t="s">
        <v>166</v>
      </c>
      <c r="D136" s="124"/>
    </row>
    <row r="137" spans="1:4" x14ac:dyDescent="0.25">
      <c r="C137" s="121" t="s">
        <v>12</v>
      </c>
      <c r="D137" s="121"/>
    </row>
    <row r="138" spans="1:4" x14ac:dyDescent="0.25">
      <c r="C138" s="120"/>
    </row>
    <row r="139" spans="1:4" x14ac:dyDescent="0.25">
      <c r="C139" s="120"/>
    </row>
    <row r="140" spans="1:4" x14ac:dyDescent="0.25">
      <c r="C140" s="120"/>
    </row>
    <row r="142" spans="1:4" x14ac:dyDescent="0.25">
      <c r="C142" s="122" t="s">
        <v>27</v>
      </c>
      <c r="D142" s="122"/>
    </row>
    <row r="146" spans="1:4" x14ac:dyDescent="0.25">
      <c r="A146" s="1"/>
    </row>
    <row r="148" spans="1:4" x14ac:dyDescent="0.25">
      <c r="A148" s="2" t="s">
        <v>1</v>
      </c>
      <c r="B148" s="3"/>
      <c r="C148" s="3"/>
      <c r="D148" s="119" t="s">
        <v>0</v>
      </c>
    </row>
    <row r="149" spans="1:4" x14ac:dyDescent="0.25">
      <c r="A149" s="3" t="s">
        <v>9</v>
      </c>
      <c r="B149" s="3"/>
      <c r="C149" s="3"/>
      <c r="D149" s="3"/>
    </row>
    <row r="150" spans="1:4" x14ac:dyDescent="0.25">
      <c r="A150" s="4" t="s">
        <v>25</v>
      </c>
      <c r="B150" s="3"/>
      <c r="C150" s="3"/>
      <c r="D150" s="3"/>
    </row>
    <row r="151" spans="1:4" x14ac:dyDescent="0.25">
      <c r="A151" s="5" t="s">
        <v>11</v>
      </c>
      <c r="B151" s="6"/>
      <c r="C151" s="6"/>
      <c r="D151" s="6"/>
    </row>
    <row r="152" spans="1:4" x14ac:dyDescent="0.25">
      <c r="A152" s="5" t="s">
        <v>8</v>
      </c>
      <c r="B152" s="6"/>
      <c r="C152" s="6"/>
      <c r="D152" s="6"/>
    </row>
    <row r="153" spans="1:4" x14ac:dyDescent="0.25">
      <c r="A153" s="5"/>
      <c r="B153" s="6"/>
      <c r="C153" s="6"/>
      <c r="D153" s="6"/>
    </row>
    <row r="154" spans="1:4" x14ac:dyDescent="0.25">
      <c r="A154" s="122" t="s">
        <v>26</v>
      </c>
      <c r="B154" s="122"/>
      <c r="C154" s="122"/>
      <c r="D154" s="122"/>
    </row>
    <row r="155" spans="1:4" x14ac:dyDescent="0.25">
      <c r="A155" s="122" t="s">
        <v>155</v>
      </c>
      <c r="B155" s="122"/>
      <c r="C155" s="122"/>
      <c r="D155" s="122"/>
    </row>
    <row r="156" spans="1:4" x14ac:dyDescent="0.25">
      <c r="D156" s="17" t="s">
        <v>13</v>
      </c>
    </row>
    <row r="157" spans="1:4" x14ac:dyDescent="0.25">
      <c r="A157" s="8" t="s">
        <v>2</v>
      </c>
      <c r="B157" s="8" t="s">
        <v>3</v>
      </c>
      <c r="C157" s="8" t="s">
        <v>4</v>
      </c>
      <c r="D157" s="8" t="s">
        <v>3</v>
      </c>
    </row>
    <row r="158" spans="1:4" x14ac:dyDescent="0.25">
      <c r="A158" s="10" t="s">
        <v>16</v>
      </c>
      <c r="B158" s="10">
        <v>0</v>
      </c>
      <c r="C158" s="11"/>
      <c r="D158" s="11"/>
    </row>
    <row r="159" spans="1:4" x14ac:dyDescent="0.25">
      <c r="A159" s="11" t="s">
        <v>161</v>
      </c>
      <c r="B159" s="11">
        <v>34155000</v>
      </c>
      <c r="C159" s="101" t="s">
        <v>162</v>
      </c>
      <c r="D159" s="11">
        <v>1086750</v>
      </c>
    </row>
    <row r="160" spans="1:4" x14ac:dyDescent="0.25">
      <c r="A160" s="11"/>
      <c r="B160" s="11"/>
      <c r="C160" s="101" t="s">
        <v>163</v>
      </c>
      <c r="D160" s="102">
        <v>2018250</v>
      </c>
    </row>
    <row r="161" spans="1:4" x14ac:dyDescent="0.25">
      <c r="A161" s="11"/>
      <c r="B161" s="11"/>
      <c r="C161" s="101" t="s">
        <v>164</v>
      </c>
      <c r="D161" s="103">
        <v>31050000</v>
      </c>
    </row>
    <row r="162" spans="1:4" x14ac:dyDescent="0.25">
      <c r="A162" s="15" t="s">
        <v>5</v>
      </c>
      <c r="B162" s="10">
        <f>SUM(B159:B161)</f>
        <v>34155000</v>
      </c>
      <c r="C162" s="18"/>
      <c r="D162" s="10">
        <f>SUM(D159:D161)</f>
        <v>34155000</v>
      </c>
    </row>
    <row r="163" spans="1:4" x14ac:dyDescent="0.25">
      <c r="A163" s="15" t="s">
        <v>6</v>
      </c>
      <c r="B163" s="10">
        <f>B158+B162-D162</f>
        <v>0</v>
      </c>
      <c r="C163" s="11"/>
      <c r="D163" s="11"/>
    </row>
    <row r="165" spans="1:4" x14ac:dyDescent="0.25">
      <c r="C165" s="124" t="s">
        <v>165</v>
      </c>
      <c r="D165" s="124"/>
    </row>
    <row r="166" spans="1:4" x14ac:dyDescent="0.25">
      <c r="C166" s="121" t="s">
        <v>12</v>
      </c>
      <c r="D166" s="121"/>
    </row>
    <row r="167" spans="1:4" x14ac:dyDescent="0.25">
      <c r="C167" s="120"/>
    </row>
    <row r="168" spans="1:4" x14ac:dyDescent="0.25">
      <c r="C168" s="120"/>
    </row>
    <row r="169" spans="1:4" x14ac:dyDescent="0.25">
      <c r="C169" s="120"/>
    </row>
    <row r="171" spans="1:4" x14ac:dyDescent="0.25">
      <c r="C171" s="122" t="s">
        <v>27</v>
      </c>
      <c r="D171" s="122"/>
    </row>
    <row r="175" spans="1:4" x14ac:dyDescent="0.25">
      <c r="A175" s="2" t="s">
        <v>1</v>
      </c>
      <c r="B175" s="3"/>
      <c r="C175" s="3"/>
      <c r="D175" s="119" t="s">
        <v>0</v>
      </c>
    </row>
    <row r="176" spans="1:4" x14ac:dyDescent="0.25">
      <c r="A176" s="3" t="s">
        <v>9</v>
      </c>
      <c r="B176" s="3"/>
      <c r="C176" s="3"/>
      <c r="D176" s="3"/>
    </row>
    <row r="177" spans="1:4" x14ac:dyDescent="0.25">
      <c r="A177" s="4" t="s">
        <v>25</v>
      </c>
      <c r="B177" s="3"/>
      <c r="C177" s="3"/>
      <c r="D177" s="3"/>
    </row>
    <row r="178" spans="1:4" x14ac:dyDescent="0.25">
      <c r="A178" s="5" t="s">
        <v>11</v>
      </c>
      <c r="B178" s="6"/>
      <c r="C178" s="6"/>
      <c r="D178" s="6"/>
    </row>
    <row r="179" spans="1:4" x14ac:dyDescent="0.25">
      <c r="A179" s="5" t="s">
        <v>8</v>
      </c>
      <c r="B179" s="6"/>
      <c r="C179" s="6"/>
      <c r="D179" s="6"/>
    </row>
    <row r="180" spans="1:4" x14ac:dyDescent="0.25">
      <c r="A180" s="5"/>
      <c r="B180" s="6"/>
      <c r="C180" s="6"/>
      <c r="D180" s="6"/>
    </row>
    <row r="181" spans="1:4" x14ac:dyDescent="0.25">
      <c r="A181" s="122" t="s">
        <v>26</v>
      </c>
      <c r="B181" s="122"/>
      <c r="C181" s="122"/>
      <c r="D181" s="122"/>
    </row>
    <row r="182" spans="1:4" x14ac:dyDescent="0.25">
      <c r="A182" s="122" t="s">
        <v>169</v>
      </c>
      <c r="B182" s="122"/>
      <c r="C182" s="122"/>
      <c r="D182" s="122"/>
    </row>
    <row r="183" spans="1:4" x14ac:dyDescent="0.25">
      <c r="D183" s="17" t="s">
        <v>13</v>
      </c>
    </row>
    <row r="184" spans="1:4" x14ac:dyDescent="0.25">
      <c r="A184" s="8" t="s">
        <v>2</v>
      </c>
      <c r="B184" s="8" t="s">
        <v>3</v>
      </c>
      <c r="C184" s="8" t="s">
        <v>4</v>
      </c>
      <c r="D184" s="8" t="s">
        <v>3</v>
      </c>
    </row>
    <row r="185" spans="1:4" x14ac:dyDescent="0.25">
      <c r="A185" s="10" t="s">
        <v>16</v>
      </c>
      <c r="B185" s="10">
        <v>0</v>
      </c>
      <c r="C185" s="11"/>
      <c r="D185" s="11"/>
    </row>
    <row r="186" spans="1:4" x14ac:dyDescent="0.25">
      <c r="A186" s="11" t="s">
        <v>170</v>
      </c>
      <c r="B186" s="11">
        <v>137247000</v>
      </c>
      <c r="C186" s="101" t="s">
        <v>171</v>
      </c>
      <c r="D186" s="11">
        <v>4366950</v>
      </c>
    </row>
    <row r="187" spans="1:4" x14ac:dyDescent="0.25">
      <c r="A187" s="11"/>
      <c r="B187" s="11"/>
      <c r="C187" s="101" t="s">
        <v>172</v>
      </c>
      <c r="D187" s="102">
        <v>8110050</v>
      </c>
    </row>
    <row r="188" spans="1:4" x14ac:dyDescent="0.25">
      <c r="A188" s="11"/>
      <c r="B188" s="11"/>
      <c r="C188" s="101" t="s">
        <v>173</v>
      </c>
      <c r="D188" s="103">
        <v>124770000</v>
      </c>
    </row>
    <row r="189" spans="1:4" x14ac:dyDescent="0.25">
      <c r="A189" s="15" t="s">
        <v>5</v>
      </c>
      <c r="B189" s="10">
        <f>SUM(B186:B188)</f>
        <v>137247000</v>
      </c>
      <c r="C189" s="18"/>
      <c r="D189" s="10">
        <f>SUM(D186:D188)</f>
        <v>137247000</v>
      </c>
    </row>
    <row r="190" spans="1:4" x14ac:dyDescent="0.25">
      <c r="A190" s="15" t="s">
        <v>6</v>
      </c>
      <c r="B190" s="10">
        <f>B185+B189-D189</f>
        <v>0</v>
      </c>
      <c r="C190" s="11"/>
      <c r="D190" s="11"/>
    </row>
    <row r="192" spans="1:4" x14ac:dyDescent="0.25">
      <c r="C192" s="124" t="s">
        <v>174</v>
      </c>
      <c r="D192" s="124"/>
    </row>
    <row r="193" spans="1:4" x14ac:dyDescent="0.25">
      <c r="C193" s="121" t="s">
        <v>12</v>
      </c>
      <c r="D193" s="121"/>
    </row>
    <row r="194" spans="1:4" x14ac:dyDescent="0.25">
      <c r="C194" s="120"/>
    </row>
    <row r="195" spans="1:4" x14ac:dyDescent="0.25">
      <c r="C195" s="120"/>
    </row>
    <row r="196" spans="1:4" x14ac:dyDescent="0.25">
      <c r="C196" s="120"/>
    </row>
    <row r="198" spans="1:4" x14ac:dyDescent="0.25">
      <c r="C198" s="122" t="s">
        <v>27</v>
      </c>
      <c r="D198" s="122"/>
    </row>
    <row r="203" spans="1:4" x14ac:dyDescent="0.25">
      <c r="A203" s="2" t="s">
        <v>1</v>
      </c>
      <c r="B203" s="3"/>
      <c r="C203" s="3"/>
      <c r="D203" s="119" t="s">
        <v>0</v>
      </c>
    </row>
    <row r="204" spans="1:4" x14ac:dyDescent="0.25">
      <c r="A204" s="3" t="s">
        <v>9</v>
      </c>
      <c r="B204" s="3"/>
      <c r="C204" s="3"/>
      <c r="D204" s="3"/>
    </row>
    <row r="205" spans="1:4" x14ac:dyDescent="0.25">
      <c r="A205" s="4" t="s">
        <v>25</v>
      </c>
      <c r="B205" s="3"/>
      <c r="C205" s="3"/>
      <c r="D205" s="3"/>
    </row>
    <row r="206" spans="1:4" x14ac:dyDescent="0.25">
      <c r="A206" s="5" t="s">
        <v>11</v>
      </c>
      <c r="B206" s="6"/>
      <c r="C206" s="6"/>
      <c r="D206" s="6"/>
    </row>
    <row r="207" spans="1:4" x14ac:dyDescent="0.25">
      <c r="A207" s="5" t="s">
        <v>8</v>
      </c>
      <c r="B207" s="6"/>
      <c r="C207" s="6"/>
      <c r="D207" s="6"/>
    </row>
    <row r="208" spans="1:4" x14ac:dyDescent="0.25">
      <c r="A208" s="5"/>
      <c r="B208" s="6"/>
      <c r="C208" s="6"/>
      <c r="D208" s="6"/>
    </row>
    <row r="209" spans="1:4" x14ac:dyDescent="0.25">
      <c r="A209" s="122" t="s">
        <v>26</v>
      </c>
      <c r="B209" s="122"/>
      <c r="C209" s="122"/>
      <c r="D209" s="122"/>
    </row>
    <row r="210" spans="1:4" x14ac:dyDescent="0.25">
      <c r="A210" s="122" t="s">
        <v>179</v>
      </c>
      <c r="B210" s="122"/>
      <c r="C210" s="122"/>
      <c r="D210" s="122"/>
    </row>
    <row r="211" spans="1:4" x14ac:dyDescent="0.25">
      <c r="D211" s="17" t="s">
        <v>13</v>
      </c>
    </row>
    <row r="212" spans="1:4" x14ac:dyDescent="0.25">
      <c r="A212" s="8" t="s">
        <v>2</v>
      </c>
      <c r="B212" s="8" t="s">
        <v>3</v>
      </c>
      <c r="C212" s="8" t="s">
        <v>4</v>
      </c>
      <c r="D212" s="8" t="s">
        <v>3</v>
      </c>
    </row>
    <row r="213" spans="1:4" x14ac:dyDescent="0.25">
      <c r="A213" s="10" t="s">
        <v>16</v>
      </c>
      <c r="B213" s="10">
        <v>0</v>
      </c>
      <c r="C213" s="11"/>
      <c r="D213" s="11"/>
    </row>
    <row r="214" spans="1:4" x14ac:dyDescent="0.25">
      <c r="A214" s="11" t="s">
        <v>175</v>
      </c>
      <c r="B214" s="11">
        <v>150920000</v>
      </c>
      <c r="C214" s="101" t="s">
        <v>176</v>
      </c>
      <c r="D214" s="11">
        <v>4527600</v>
      </c>
    </row>
    <row r="215" spans="1:4" x14ac:dyDescent="0.25">
      <c r="A215" s="11"/>
      <c r="B215" s="11"/>
      <c r="C215" s="101" t="s">
        <v>177</v>
      </c>
      <c r="D215" s="102">
        <v>8408400</v>
      </c>
    </row>
    <row r="216" spans="1:4" x14ac:dyDescent="0.25">
      <c r="A216" s="11"/>
      <c r="B216" s="11"/>
      <c r="C216" s="101" t="s">
        <v>178</v>
      </c>
      <c r="D216" s="103">
        <v>137984000</v>
      </c>
    </row>
    <row r="217" spans="1:4" x14ac:dyDescent="0.25">
      <c r="A217" s="15" t="s">
        <v>5</v>
      </c>
      <c r="B217" s="10">
        <f>SUM(B214:B216)</f>
        <v>150920000</v>
      </c>
      <c r="C217" s="18"/>
      <c r="D217" s="10">
        <f>SUM(D214:D216)</f>
        <v>150920000</v>
      </c>
    </row>
    <row r="218" spans="1:4" x14ac:dyDescent="0.25">
      <c r="A218" s="15" t="s">
        <v>6</v>
      </c>
      <c r="B218" s="10">
        <f>B213+B217-D217</f>
        <v>0</v>
      </c>
      <c r="C218" s="11"/>
      <c r="D218" s="11"/>
    </row>
    <row r="220" spans="1:4" x14ac:dyDescent="0.25">
      <c r="C220" s="124" t="s">
        <v>180</v>
      </c>
      <c r="D220" s="124"/>
    </row>
    <row r="221" spans="1:4" x14ac:dyDescent="0.25">
      <c r="C221" s="121" t="s">
        <v>12</v>
      </c>
      <c r="D221" s="121"/>
    </row>
    <row r="222" spans="1:4" x14ac:dyDescent="0.25">
      <c r="C222" s="120"/>
    </row>
    <row r="223" spans="1:4" x14ac:dyDescent="0.25">
      <c r="C223" s="120"/>
    </row>
    <row r="224" spans="1:4" x14ac:dyDescent="0.25">
      <c r="C224" s="120"/>
    </row>
    <row r="226" spans="1:4" x14ac:dyDescent="0.25">
      <c r="C226" s="122" t="s">
        <v>27</v>
      </c>
      <c r="D226" s="122"/>
    </row>
    <row r="230" spans="1:4" x14ac:dyDescent="0.25">
      <c r="A230" s="2" t="s">
        <v>1</v>
      </c>
      <c r="B230" s="3"/>
      <c r="C230" s="3"/>
      <c r="D230" s="119" t="s">
        <v>0</v>
      </c>
    </row>
    <row r="231" spans="1:4" x14ac:dyDescent="0.25">
      <c r="A231" s="3" t="s">
        <v>9</v>
      </c>
      <c r="B231" s="3"/>
      <c r="C231" s="3"/>
      <c r="D231" s="3"/>
    </row>
    <row r="232" spans="1:4" x14ac:dyDescent="0.25">
      <c r="A232" s="4" t="s">
        <v>25</v>
      </c>
      <c r="B232" s="3"/>
      <c r="C232" s="3"/>
      <c r="D232" s="3"/>
    </row>
    <row r="233" spans="1:4" x14ac:dyDescent="0.25">
      <c r="A233" s="5" t="s">
        <v>11</v>
      </c>
      <c r="B233" s="6"/>
      <c r="C233" s="6"/>
      <c r="D233" s="6"/>
    </row>
    <row r="234" spans="1:4" x14ac:dyDescent="0.25">
      <c r="A234" s="5" t="s">
        <v>8</v>
      </c>
      <c r="B234" s="6"/>
      <c r="C234" s="6"/>
      <c r="D234" s="6"/>
    </row>
    <row r="235" spans="1:4" x14ac:dyDescent="0.25">
      <c r="A235" s="5"/>
      <c r="B235" s="6"/>
      <c r="C235" s="6"/>
      <c r="D235" s="6"/>
    </row>
    <row r="236" spans="1:4" x14ac:dyDescent="0.25">
      <c r="A236" s="122" t="s">
        <v>26</v>
      </c>
      <c r="B236" s="122"/>
      <c r="C236" s="122"/>
      <c r="D236" s="122"/>
    </row>
    <row r="237" spans="1:4" x14ac:dyDescent="0.25">
      <c r="A237" s="122" t="s">
        <v>181</v>
      </c>
      <c r="B237" s="122"/>
      <c r="C237" s="122"/>
      <c r="D237" s="122"/>
    </row>
    <row r="238" spans="1:4" x14ac:dyDescent="0.25">
      <c r="D238" s="17" t="s">
        <v>13</v>
      </c>
    </row>
    <row r="239" spans="1:4" x14ac:dyDescent="0.25">
      <c r="A239" s="8" t="s">
        <v>2</v>
      </c>
      <c r="B239" s="8" t="s">
        <v>3</v>
      </c>
      <c r="C239" s="8" t="s">
        <v>4</v>
      </c>
      <c r="D239" s="8" t="s">
        <v>3</v>
      </c>
    </row>
    <row r="240" spans="1:4" x14ac:dyDescent="0.25">
      <c r="A240" s="10" t="s">
        <v>16</v>
      </c>
      <c r="B240" s="10">
        <v>0</v>
      </c>
      <c r="C240" s="11"/>
      <c r="D240" s="11"/>
    </row>
    <row r="241" spans="1:4" x14ac:dyDescent="0.25">
      <c r="A241" s="11" t="s">
        <v>182</v>
      </c>
      <c r="B241" s="11">
        <v>144725000</v>
      </c>
      <c r="C241" s="101" t="s">
        <v>183</v>
      </c>
      <c r="D241" s="11">
        <v>4341750</v>
      </c>
    </row>
    <row r="242" spans="1:4" x14ac:dyDescent="0.25">
      <c r="A242" s="11"/>
      <c r="B242" s="11"/>
      <c r="C242" s="101" t="s">
        <v>184</v>
      </c>
      <c r="D242" s="102">
        <v>8063250</v>
      </c>
    </row>
    <row r="243" spans="1:4" x14ac:dyDescent="0.25">
      <c r="A243" s="11"/>
      <c r="B243" s="11"/>
      <c r="C243" s="101" t="s">
        <v>185</v>
      </c>
      <c r="D243" s="103">
        <v>132320000</v>
      </c>
    </row>
    <row r="244" spans="1:4" x14ac:dyDescent="0.25">
      <c r="A244" s="15" t="s">
        <v>5</v>
      </c>
      <c r="B244" s="10">
        <f>SUM(B241:B243)</f>
        <v>144725000</v>
      </c>
      <c r="C244" s="18"/>
      <c r="D244" s="10">
        <f>SUM(D241:D243)</f>
        <v>144725000</v>
      </c>
    </row>
    <row r="245" spans="1:4" x14ac:dyDescent="0.25">
      <c r="A245" s="15" t="s">
        <v>6</v>
      </c>
      <c r="B245" s="10">
        <f>B240+B244-D244</f>
        <v>0</v>
      </c>
      <c r="C245" s="11"/>
      <c r="D245" s="11"/>
    </row>
    <row r="247" spans="1:4" x14ac:dyDescent="0.25">
      <c r="C247" s="124" t="s">
        <v>192</v>
      </c>
      <c r="D247" s="124"/>
    </row>
    <row r="248" spans="1:4" x14ac:dyDescent="0.25">
      <c r="C248" s="121" t="s">
        <v>12</v>
      </c>
      <c r="D248" s="121"/>
    </row>
    <row r="249" spans="1:4" x14ac:dyDescent="0.25">
      <c r="C249" s="120"/>
    </row>
    <row r="250" spans="1:4" x14ac:dyDescent="0.25">
      <c r="C250" s="120"/>
    </row>
    <row r="251" spans="1:4" x14ac:dyDescent="0.25">
      <c r="C251" s="120"/>
    </row>
    <row r="253" spans="1:4" x14ac:dyDescent="0.25">
      <c r="C253" s="122" t="s">
        <v>27</v>
      </c>
      <c r="D253" s="122"/>
    </row>
    <row r="257" spans="1:4" x14ac:dyDescent="0.25">
      <c r="A257" s="1"/>
    </row>
    <row r="258" spans="1:4" x14ac:dyDescent="0.25">
      <c r="A258" s="2" t="s">
        <v>1</v>
      </c>
      <c r="B258" s="3"/>
      <c r="C258" s="3"/>
      <c r="D258" s="119" t="s">
        <v>0</v>
      </c>
    </row>
    <row r="259" spans="1:4" x14ac:dyDescent="0.25">
      <c r="A259" s="3" t="s">
        <v>9</v>
      </c>
      <c r="B259" s="3"/>
      <c r="C259" s="3"/>
      <c r="D259" s="3"/>
    </row>
    <row r="260" spans="1:4" x14ac:dyDescent="0.25">
      <c r="A260" s="4" t="s">
        <v>25</v>
      </c>
      <c r="B260" s="3"/>
      <c r="C260" s="3"/>
      <c r="D260" s="3"/>
    </row>
    <row r="261" spans="1:4" x14ac:dyDescent="0.25">
      <c r="A261" s="5" t="s">
        <v>11</v>
      </c>
      <c r="B261" s="6"/>
      <c r="C261" s="6"/>
      <c r="D261" s="6"/>
    </row>
    <row r="262" spans="1:4" x14ac:dyDescent="0.25">
      <c r="A262" s="5" t="s">
        <v>8</v>
      </c>
      <c r="B262" s="6"/>
      <c r="C262" s="6"/>
      <c r="D262" s="6"/>
    </row>
    <row r="263" spans="1:4" x14ac:dyDescent="0.25">
      <c r="A263" s="5"/>
      <c r="B263" s="6"/>
      <c r="C263" s="6"/>
      <c r="D263" s="6"/>
    </row>
    <row r="264" spans="1:4" x14ac:dyDescent="0.25">
      <c r="A264" s="122" t="s">
        <v>26</v>
      </c>
      <c r="B264" s="122"/>
      <c r="C264" s="122"/>
      <c r="D264" s="122"/>
    </row>
    <row r="265" spans="1:4" x14ac:dyDescent="0.25">
      <c r="A265" s="122" t="s">
        <v>187</v>
      </c>
      <c r="B265" s="122"/>
      <c r="C265" s="122"/>
      <c r="D265" s="122"/>
    </row>
    <row r="266" spans="1:4" x14ac:dyDescent="0.25">
      <c r="D266" s="17" t="s">
        <v>13</v>
      </c>
    </row>
    <row r="267" spans="1:4" x14ac:dyDescent="0.25">
      <c r="A267" s="8" t="s">
        <v>2</v>
      </c>
      <c r="B267" s="8" t="s">
        <v>3</v>
      </c>
      <c r="C267" s="8" t="s">
        <v>4</v>
      </c>
      <c r="D267" s="8" t="s">
        <v>3</v>
      </c>
    </row>
    <row r="268" spans="1:4" x14ac:dyDescent="0.25">
      <c r="A268" s="10" t="s">
        <v>16</v>
      </c>
      <c r="B268" s="10">
        <v>0</v>
      </c>
      <c r="C268" s="11"/>
      <c r="D268" s="11"/>
    </row>
    <row r="269" spans="1:4" x14ac:dyDescent="0.25">
      <c r="A269" s="11" t="s">
        <v>186</v>
      </c>
      <c r="B269" s="11">
        <v>116270000</v>
      </c>
      <c r="C269" s="101" t="s">
        <v>188</v>
      </c>
      <c r="D269" s="11">
        <v>3488100</v>
      </c>
    </row>
    <row r="270" spans="1:4" x14ac:dyDescent="0.25">
      <c r="A270" s="11"/>
      <c r="B270" s="11"/>
      <c r="C270" s="101" t="s">
        <v>189</v>
      </c>
      <c r="D270" s="102">
        <v>6477900</v>
      </c>
    </row>
    <row r="271" spans="1:4" x14ac:dyDescent="0.25">
      <c r="A271" s="11"/>
      <c r="B271" s="11"/>
      <c r="C271" s="101" t="s">
        <v>190</v>
      </c>
      <c r="D271" s="103">
        <v>106304000</v>
      </c>
    </row>
    <row r="272" spans="1:4" x14ac:dyDescent="0.25">
      <c r="A272" s="15" t="s">
        <v>5</v>
      </c>
      <c r="B272" s="10">
        <f>SUM(B269:B271)</f>
        <v>116270000</v>
      </c>
      <c r="C272" s="18"/>
      <c r="D272" s="10">
        <f>SUM(D269:D271)</f>
        <v>116270000</v>
      </c>
    </row>
    <row r="273" spans="1:4" x14ac:dyDescent="0.25">
      <c r="A273" s="15" t="s">
        <v>6</v>
      </c>
      <c r="B273" s="10">
        <f>B268+B272-D272</f>
        <v>0</v>
      </c>
      <c r="C273" s="11"/>
      <c r="D273" s="11"/>
    </row>
    <row r="275" spans="1:4" x14ac:dyDescent="0.25">
      <c r="C275" s="124" t="s">
        <v>191</v>
      </c>
      <c r="D275" s="124"/>
    </row>
    <row r="276" spans="1:4" x14ac:dyDescent="0.25">
      <c r="C276" s="121" t="s">
        <v>12</v>
      </c>
      <c r="D276" s="121"/>
    </row>
    <row r="277" spans="1:4" x14ac:dyDescent="0.25">
      <c r="C277" s="120"/>
    </row>
    <row r="278" spans="1:4" x14ac:dyDescent="0.25">
      <c r="C278" s="120"/>
    </row>
    <row r="279" spans="1:4" x14ac:dyDescent="0.25">
      <c r="C279" s="120"/>
    </row>
    <row r="281" spans="1:4" x14ac:dyDescent="0.25">
      <c r="C281" s="122" t="s">
        <v>27</v>
      </c>
      <c r="D281" s="122"/>
    </row>
    <row r="286" spans="1:4" x14ac:dyDescent="0.25">
      <c r="A286" s="2" t="s">
        <v>1</v>
      </c>
      <c r="B286" s="3"/>
      <c r="C286" s="3"/>
      <c r="D286" s="119" t="s">
        <v>0</v>
      </c>
    </row>
    <row r="287" spans="1:4" x14ac:dyDescent="0.25">
      <c r="A287" s="3" t="s">
        <v>9</v>
      </c>
      <c r="B287" s="3"/>
      <c r="C287" s="3"/>
      <c r="D287" s="3"/>
    </row>
    <row r="288" spans="1:4" x14ac:dyDescent="0.25">
      <c r="A288" s="4" t="s">
        <v>25</v>
      </c>
      <c r="B288" s="3"/>
      <c r="C288" s="3"/>
      <c r="D288" s="3"/>
    </row>
    <row r="289" spans="1:4" x14ac:dyDescent="0.25">
      <c r="A289" s="5" t="s">
        <v>11</v>
      </c>
      <c r="B289" s="6"/>
      <c r="C289" s="6"/>
      <c r="D289" s="6"/>
    </row>
    <row r="290" spans="1:4" x14ac:dyDescent="0.25">
      <c r="A290" s="5" t="s">
        <v>8</v>
      </c>
      <c r="B290" s="6"/>
      <c r="C290" s="6"/>
      <c r="D290" s="6"/>
    </row>
    <row r="291" spans="1:4" x14ac:dyDescent="0.25">
      <c r="A291" s="5"/>
      <c r="B291" s="6"/>
      <c r="C291" s="6"/>
      <c r="D291" s="6"/>
    </row>
    <row r="292" spans="1:4" x14ac:dyDescent="0.25">
      <c r="A292" s="122" t="s">
        <v>26</v>
      </c>
      <c r="B292" s="122"/>
      <c r="C292" s="122"/>
      <c r="D292" s="122"/>
    </row>
    <row r="293" spans="1:4" x14ac:dyDescent="0.25">
      <c r="A293" s="122" t="s">
        <v>76</v>
      </c>
      <c r="B293" s="122"/>
      <c r="C293" s="122"/>
      <c r="D293" s="122"/>
    </row>
    <row r="294" spans="1:4" x14ac:dyDescent="0.25">
      <c r="D294" s="17" t="s">
        <v>13</v>
      </c>
    </row>
    <row r="295" spans="1:4" x14ac:dyDescent="0.25">
      <c r="A295" s="8" t="s">
        <v>2</v>
      </c>
      <c r="B295" s="8" t="s">
        <v>3</v>
      </c>
      <c r="C295" s="8" t="s">
        <v>4</v>
      </c>
      <c r="D295" s="8" t="s">
        <v>3</v>
      </c>
    </row>
    <row r="296" spans="1:4" x14ac:dyDescent="0.25">
      <c r="A296" s="10" t="s">
        <v>16</v>
      </c>
      <c r="B296" s="10">
        <v>0</v>
      </c>
      <c r="C296" s="11"/>
      <c r="D296" s="11"/>
    </row>
    <row r="297" spans="1:4" x14ac:dyDescent="0.25">
      <c r="A297" s="11" t="s">
        <v>78</v>
      </c>
      <c r="B297" s="11"/>
      <c r="C297" s="101" t="s">
        <v>79</v>
      </c>
      <c r="D297" s="11"/>
    </row>
    <row r="298" spans="1:4" x14ac:dyDescent="0.25">
      <c r="A298" s="11"/>
      <c r="B298" s="11"/>
      <c r="C298" s="101" t="s">
        <v>81</v>
      </c>
      <c r="D298" s="102"/>
    </row>
    <row r="299" spans="1:4" x14ac:dyDescent="0.25">
      <c r="A299" s="11"/>
      <c r="B299" s="11"/>
      <c r="C299" s="101" t="s">
        <v>80</v>
      </c>
      <c r="D299" s="103"/>
    </row>
    <row r="300" spans="1:4" x14ac:dyDescent="0.25">
      <c r="A300" s="15" t="s">
        <v>5</v>
      </c>
      <c r="B300" s="10">
        <f>SUM(B297:B299)</f>
        <v>0</v>
      </c>
      <c r="C300" s="18"/>
      <c r="D300" s="10">
        <f>SUM(D297:D299)</f>
        <v>0</v>
      </c>
    </row>
    <row r="301" spans="1:4" x14ac:dyDescent="0.25">
      <c r="A301" s="15" t="s">
        <v>6</v>
      </c>
      <c r="B301" s="10">
        <f>B296+B300-D300</f>
        <v>0</v>
      </c>
      <c r="C301" s="11"/>
      <c r="D301" s="11"/>
    </row>
    <row r="303" spans="1:4" x14ac:dyDescent="0.25">
      <c r="C303" s="124" t="s">
        <v>82</v>
      </c>
      <c r="D303" s="124"/>
    </row>
    <row r="304" spans="1:4" x14ac:dyDescent="0.25">
      <c r="C304" s="121" t="s">
        <v>12</v>
      </c>
      <c r="D304" s="121"/>
    </row>
    <row r="305" spans="3:4" x14ac:dyDescent="0.25">
      <c r="C305" s="120"/>
    </row>
    <row r="306" spans="3:4" x14ac:dyDescent="0.25">
      <c r="C306" s="120"/>
    </row>
    <row r="307" spans="3:4" x14ac:dyDescent="0.25">
      <c r="C307" s="120"/>
    </row>
    <row r="309" spans="3:4" x14ac:dyDescent="0.25">
      <c r="C309" s="122" t="s">
        <v>27</v>
      </c>
      <c r="D309" s="122"/>
    </row>
  </sheetData>
  <mergeCells count="55">
    <mergeCell ref="A292:D292"/>
    <mergeCell ref="A293:D293"/>
    <mergeCell ref="C303:D303"/>
    <mergeCell ref="C304:D304"/>
    <mergeCell ref="C309:D309"/>
    <mergeCell ref="A264:D264"/>
    <mergeCell ref="A265:D265"/>
    <mergeCell ref="C275:D275"/>
    <mergeCell ref="C276:D276"/>
    <mergeCell ref="C281:D281"/>
    <mergeCell ref="A236:D236"/>
    <mergeCell ref="A237:D237"/>
    <mergeCell ref="C247:D247"/>
    <mergeCell ref="C248:D248"/>
    <mergeCell ref="C253:D253"/>
    <mergeCell ref="A209:D209"/>
    <mergeCell ref="A210:D210"/>
    <mergeCell ref="C220:D220"/>
    <mergeCell ref="C221:D221"/>
    <mergeCell ref="C226:D226"/>
    <mergeCell ref="A181:D181"/>
    <mergeCell ref="A182:D182"/>
    <mergeCell ref="C192:D192"/>
    <mergeCell ref="C193:D193"/>
    <mergeCell ref="C198:D198"/>
    <mergeCell ref="A154:D154"/>
    <mergeCell ref="A155:D155"/>
    <mergeCell ref="C165:D165"/>
    <mergeCell ref="C166:D166"/>
    <mergeCell ref="C171:D171"/>
    <mergeCell ref="A125:D125"/>
    <mergeCell ref="A126:D126"/>
    <mergeCell ref="C136:D136"/>
    <mergeCell ref="C137:D137"/>
    <mergeCell ref="C142:D142"/>
    <mergeCell ref="A97:D97"/>
    <mergeCell ref="A98:D98"/>
    <mergeCell ref="C108:D108"/>
    <mergeCell ref="C109:D109"/>
    <mergeCell ref="C114:D114"/>
    <mergeCell ref="A68:D68"/>
    <mergeCell ref="A69:D69"/>
    <mergeCell ref="C79:D79"/>
    <mergeCell ref="C80:D80"/>
    <mergeCell ref="C85:D85"/>
    <mergeCell ref="A41:D41"/>
    <mergeCell ref="A42:D42"/>
    <mergeCell ref="C52:D52"/>
    <mergeCell ref="C53:D53"/>
    <mergeCell ref="C58:D58"/>
    <mergeCell ref="A7:D7"/>
    <mergeCell ref="A8:D8"/>
    <mergeCell ref="C18:D18"/>
    <mergeCell ref="C19:D19"/>
    <mergeCell ref="C24:D24"/>
  </mergeCells>
  <pageMargins left="0.36" right="0.2" top="0.32" bottom="0.27" header="0.2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 BU</vt:lpstr>
      <vt:lpstr>HOC PHI</vt:lpstr>
      <vt:lpstr>BUOI 2</vt:lpstr>
      <vt:lpstr>BHYT</vt:lpstr>
      <vt:lpstr>CAN TIN</vt:lpstr>
      <vt:lpstr>BAN TRU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2021-11-30T13:55:24Z</cp:lastPrinted>
  <dcterms:created xsi:type="dcterms:W3CDTF">2016-12-27T13:25:17Z</dcterms:created>
  <dcterms:modified xsi:type="dcterms:W3CDTF">2023-02-01T07:42:44Z</dcterms:modified>
</cp:coreProperties>
</file>