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 activeTab="3"/>
  </bookViews>
  <sheets>
    <sheet name="CAP BU" sheetId="13" r:id="rId1"/>
    <sheet name="HOC PHI" sheetId="1" r:id="rId2"/>
    <sheet name="BUOI 2" sheetId="2" r:id="rId3"/>
    <sheet name="BHYT" sheetId="14" r:id="rId4"/>
    <sheet name="CAN TIN" sheetId="15" r:id="rId5"/>
    <sheet name="BAN TRU" sheetId="16" r:id="rId6"/>
  </sheets>
  <calcPr calcId="124519"/>
</workbook>
</file>

<file path=xl/calcChain.xml><?xml version="1.0" encoding="utf-8"?>
<calcChain xmlns="http://schemas.openxmlformats.org/spreadsheetml/2006/main">
  <c r="B392" i="13"/>
  <c r="D391"/>
  <c r="B385"/>
  <c r="B391"/>
  <c r="B387"/>
  <c r="B386"/>
  <c r="B389"/>
  <c r="B388"/>
  <c r="B400" i="1"/>
  <c r="B399"/>
  <c r="B392"/>
  <c r="D399"/>
  <c r="B395" i="2"/>
  <c r="D372"/>
  <c r="D373" s="1"/>
  <c r="D393"/>
  <c r="D394" s="1"/>
  <c r="D332" i="14"/>
  <c r="D156" i="16"/>
  <c r="B147"/>
  <c r="B146"/>
  <c r="B145"/>
  <c r="B144"/>
  <c r="D112"/>
  <c r="B112"/>
  <c r="D395" i="2" l="1"/>
  <c r="B396" s="1"/>
  <c r="B156" i="16"/>
  <c r="B157" s="1"/>
  <c r="B113"/>
  <c r="D302" i="14" l="1"/>
  <c r="B371" i="1"/>
  <c r="B370"/>
  <c r="D370"/>
  <c r="D360" i="13"/>
  <c r="B361" s="1"/>
  <c r="B360"/>
  <c r="B358"/>
  <c r="B357"/>
  <c r="B356" l="1"/>
  <c r="D320" i="2"/>
  <c r="D80" i="16"/>
  <c r="B80"/>
  <c r="D48"/>
  <c r="B48"/>
  <c r="B81" l="1"/>
  <c r="B49"/>
  <c r="D16" l="1"/>
  <c r="B16"/>
  <c r="D270" i="14"/>
  <c r="B17" i="16" l="1"/>
  <c r="D286" i="2"/>
  <c r="D333" i="1" l="1"/>
  <c r="D329" i="13"/>
  <c r="B329"/>
  <c r="B325"/>
  <c r="B330" s="1"/>
  <c r="D238" i="14"/>
  <c r="D301" i="1" l="1"/>
  <c r="D298" i="13"/>
  <c r="B298"/>
  <c r="B294"/>
  <c r="B299" s="1"/>
  <c r="D206" i="14" l="1"/>
  <c r="D174"/>
  <c r="D253" i="2"/>
  <c r="D218"/>
  <c r="B210"/>
  <c r="B218" s="1"/>
  <c r="B219" s="1"/>
  <c r="B245" s="1"/>
  <c r="B253" l="1"/>
  <c r="B254" s="1"/>
  <c r="B278" s="1"/>
  <c r="B286" s="1"/>
  <c r="B287" s="1"/>
  <c r="B312" s="1"/>
  <c r="B320" s="1"/>
  <c r="B321" s="1"/>
  <c r="D183" l="1"/>
  <c r="D269" i="1"/>
  <c r="D237"/>
  <c r="D205"/>
  <c r="D173"/>
  <c r="B263" i="13"/>
  <c r="B232"/>
  <c r="B201"/>
  <c r="B170"/>
  <c r="D267"/>
  <c r="B267"/>
  <c r="D236"/>
  <c r="B236"/>
  <c r="D205"/>
  <c r="B205"/>
  <c r="D174"/>
  <c r="B174"/>
  <c r="B175" s="1"/>
  <c r="D16" i="15"/>
  <c r="B16"/>
  <c r="D142" i="14"/>
  <c r="B142"/>
  <c r="D112"/>
  <c r="B112"/>
  <c r="D80"/>
  <c r="B80"/>
  <c r="D48"/>
  <c r="B48"/>
  <c r="B49" s="1"/>
  <c r="B81" s="1"/>
  <c r="B107" s="1"/>
  <c r="B113" s="1"/>
  <c r="B143" s="1"/>
  <c r="B169" s="1"/>
  <c r="B174" s="1"/>
  <c r="B175" s="1"/>
  <c r="B201" s="1"/>
  <c r="B206" s="1"/>
  <c r="B207" s="1"/>
  <c r="B233" s="1"/>
  <c r="B238" s="1"/>
  <c r="B239" s="1"/>
  <c r="B265" s="1"/>
  <c r="B270" s="1"/>
  <c r="B271" s="1"/>
  <c r="B297" s="1"/>
  <c r="B302" s="1"/>
  <c r="B303" s="1"/>
  <c r="D16"/>
  <c r="B16"/>
  <c r="D152" i="2"/>
  <c r="D153" s="1"/>
  <c r="D120"/>
  <c r="D14"/>
  <c r="D48"/>
  <c r="D85"/>
  <c r="B14"/>
  <c r="B15" s="1"/>
  <c r="D141" i="1"/>
  <c r="B141"/>
  <c r="D109"/>
  <c r="B109"/>
  <c r="D77"/>
  <c r="B77"/>
  <c r="D45"/>
  <c r="B45"/>
  <c r="D111" i="13"/>
  <c r="B111"/>
  <c r="D79"/>
  <c r="B79"/>
  <c r="D47"/>
  <c r="B47"/>
  <c r="D143"/>
  <c r="B143"/>
  <c r="B17" i="14" l="1"/>
  <c r="B328" s="1"/>
  <c r="B332" s="1"/>
  <c r="B333" s="1"/>
  <c r="B17" i="15"/>
  <c r="B268" i="13"/>
  <c r="B237"/>
  <c r="B206"/>
  <c r="B46" i="1"/>
  <c r="B110"/>
  <c r="B137" i="14"/>
  <c r="B45" i="2"/>
  <c r="B48" s="1"/>
  <c r="B49" s="1"/>
  <c r="B80" s="1"/>
  <c r="B85" s="1"/>
  <c r="B86" s="1"/>
  <c r="B112" s="1"/>
  <c r="B120" s="1"/>
  <c r="B121" s="1"/>
  <c r="B141" s="1"/>
  <c r="B153" s="1"/>
  <c r="B78" i="1"/>
  <c r="B142"/>
  <c r="B171" s="1"/>
  <c r="B173" s="1"/>
  <c r="B174" s="1"/>
  <c r="B203" s="1"/>
  <c r="B205" s="1"/>
  <c r="B206" s="1"/>
  <c r="B235" s="1"/>
  <c r="B237" s="1"/>
  <c r="B238" s="1"/>
  <c r="B267" s="1"/>
  <c r="B269" s="1"/>
  <c r="B270" s="1"/>
  <c r="B299" s="1"/>
  <c r="B301" s="1"/>
  <c r="B302" s="1"/>
  <c r="B331" s="1"/>
  <c r="B333" s="1"/>
  <c r="B334" s="1"/>
  <c r="B363" s="1"/>
  <c r="B144" i="13"/>
  <c r="B48"/>
  <c r="B80"/>
  <c r="B112"/>
  <c r="B13" i="1"/>
  <c r="B154" i="2" l="1"/>
  <c r="B175" s="1"/>
  <c r="D15" i="13"/>
  <c r="B184" i="2" l="1"/>
  <c r="B183"/>
  <c r="B15" i="13"/>
  <c r="B16" s="1"/>
  <c r="D13" i="1" l="1"/>
  <c r="B14" s="1"/>
</calcChain>
</file>

<file path=xl/sharedStrings.xml><?xml version="1.0" encoding="utf-8"?>
<sst xmlns="http://schemas.openxmlformats.org/spreadsheetml/2006/main" count="1282" uniqueCount="158">
  <si>
    <t>Mẫu CKQ 01</t>
  </si>
  <si>
    <t xml:space="preserve">Phụ lục số 1 </t>
  </si>
  <si>
    <t>Các khoản thu</t>
  </si>
  <si>
    <t>Số tiền</t>
  </si>
  <si>
    <t>Sử dụng nguồn thu</t>
  </si>
  <si>
    <t xml:space="preserve">Tổng cộng: </t>
  </si>
  <si>
    <t>Tồn quỹ cuối kỳ:</t>
  </si>
  <si>
    <t>(Chủ tài khoản)</t>
  </si>
  <si>
    <t xml:space="preserve">- Số điện thoại (nếu có): </t>
  </si>
  <si>
    <r>
      <t xml:space="preserve">Đơn vị công bố thông tin: </t>
    </r>
    <r>
      <rPr>
        <b/>
        <sz val="12"/>
        <color theme="1"/>
        <rFont val="Times New Roman"/>
        <family val="1"/>
      </rPr>
      <t>Trường THCS AN BÌNH</t>
    </r>
  </si>
  <si>
    <t>- Tên quỹ: Học phí</t>
  </si>
  <si>
    <t>- Địa chỉ: xã An Bình, huyện Phú Giáo, tỉnh Bình Dương</t>
  </si>
  <si>
    <t>Hiệu trưởng</t>
  </si>
  <si>
    <t>Nguyễn Văn Quyên</t>
  </si>
  <si>
    <t>Đơn vị tính: đồng</t>
  </si>
  <si>
    <t>Tồn quỹ kỳ trước chuyển sang (CCTL)</t>
  </si>
  <si>
    <t>- Tên quỹ: Cấp bù Học phí</t>
  </si>
  <si>
    <t xml:space="preserve">Tồn quỹ kỳ trước chuyển sang </t>
  </si>
  <si>
    <t>năm học 2018-2019</t>
  </si>
  <si>
    <t>Thu tiền cấp bù học phí HK II NH 18-19. Trong đó:</t>
  </si>
  <si>
    <t>- Giảm học phí: 16 hs x 5 tháng x 20.000đ/tháng</t>
  </si>
  <si>
    <t>- Miễn học phí: 14 hs x 5 tháng x 40.000đ/tháng</t>
  </si>
  <si>
    <t>Ngày ... tháng ... năm 2019</t>
  </si>
  <si>
    <t xml:space="preserve">BẢNG CÔNG KHAI QUYẾT TOÁN THU VÀ SỬ DỤNG NGUỒN CẤP BÙ HỌC PHÍ </t>
  </si>
  <si>
    <t xml:space="preserve">BẢNG CÔNG KHAI QUYẾT TOÁN THU VÀ SỬ DỤNG NGUỒN THU HỌC PHÍ </t>
  </si>
  <si>
    <t>Thu tiền học phí học kỳ II năm học 2018-2019</t>
  </si>
  <si>
    <t>BẢNG CÔNG KHAI QUYẾT TOÁN THU VÀ SỬ DỤNG NGUỒN THU HỌC BUỔI 2</t>
  </si>
  <si>
    <t xml:space="preserve">Thu tiền học buổi 2 học kỳ II </t>
  </si>
  <si>
    <t>Chi hỗ trợ tiền giảng dạy lớp học buổi 2 HK II tháng 1/19</t>
  </si>
  <si>
    <t>Chi hỗ trợ tiền giảng dạy lớp học buổi 2 HK II tháng 2/19</t>
  </si>
  <si>
    <t>Chi hỗ trợ tiền giảng dạy lớp học buổi 2 HK II tháng 3/19</t>
  </si>
  <si>
    <t>Chi hỗ trợ tiền giảng dạy lớp học buổi 2 HK II tháng 4/19</t>
  </si>
  <si>
    <t>Chi hỗ trợ tiền giảng dạy lớp học buổi 2 HK II tháng 5/19</t>
  </si>
  <si>
    <t>Chuyển tiền điện tháng 1/2019 theo hóa đơn số 0291889 ngày 7/1/2019</t>
  </si>
  <si>
    <t>Chuyển tiền điện tháng 2/2019 theo hóa đơn số 0004172 ngày 15/2/2019</t>
  </si>
  <si>
    <t xml:space="preserve">Chuyển tiền điện tháng 4/2019 theo hóa đơn số 0053459 ngày 08/4/2019 </t>
  </si>
  <si>
    <t>Chuyển tiền nước sạch tháng 1/2019 theo hóa đơn số 0018951 ngày 10/1/2019</t>
  </si>
  <si>
    <t>Chuyển tiền nước sạch tháng 2/2019 theo hóa đơn số 0042944 ngày 16/2/2019</t>
  </si>
  <si>
    <t>Chuyển tiền mua bột thông cống, men xử lý hầm cầu theo hóa đơn số 0008789 ngày 16/4/2019</t>
  </si>
  <si>
    <t>Chuyển tiền mua giấy A4 theo hóa đơn số  0094032 ngày 05/4/2019</t>
  </si>
  <si>
    <t>Chuyển tiền mua văn phòng phẩm theo hóa đơn số 0012795 ngày 21/5/2019</t>
  </si>
  <si>
    <t>Chuyển tiền mua dụng cụ vệ sinh (vim lau sàn, vim tẩy bồn cầu, nước rửa tay, giấy vệ sinh …) theo hóa đơn số ngày 04/3/2019</t>
  </si>
  <si>
    <t>Chuyển tiền mua nước lau sàn chà rửa nhà vệ sinh theo hóa đơn số 0008674 ngày 12/4/2019</t>
  </si>
  <si>
    <t>Chuyển tiền mua kính trắng 5 ly theo hóa đơn số 0003674 ngày 5/3/2019</t>
  </si>
  <si>
    <t>Chuyển tiền mua cửa nhôm, ổ khóa, tay cầm Inox, bản lề cửa sắt, kính, keo theo hóa đơn số 0006514 ngày 28/3/2019</t>
  </si>
  <si>
    <t>Chuyển tiền sửa máy vi tính (ram, nguồn, bo mạch, con chuột, bàn phím) theo hóa đơn số 0008788 ngày 16/4/2019</t>
  </si>
  <si>
    <t>Chuyển tiền mua ống nước, T, co, van, nối … theo hóa đơn số 0003670 ngày 4/3/2019</t>
  </si>
  <si>
    <t>Chuyển tiền sửa máy chiếu theo hóa đơn số 0017558 ngày 29/5/2019</t>
  </si>
  <si>
    <t>Chuyển tiền mua sách tham khảo các khối lớp học theo bảng kê và hóa đơn số 0001853 ngày 29/3/2019</t>
  </si>
  <si>
    <t>Chuyển phí chuyển tiền ngân hàng (32 người x 2.200đ/người)</t>
  </si>
  <si>
    <t>Chi hỗ trợ công tác quản lý nguồn thu học buổi 2 HK II năm học 2018-2019</t>
  </si>
  <si>
    <t>- Tên quỹ: Học buổi 2</t>
  </si>
  <si>
    <t>THÁNG 1 NĂM 2019 (HỌC KỲ 2 NĂM HỌC 2018 - 2019)</t>
  </si>
  <si>
    <t>THÁNG 2 NĂM 2019 (HỌC KỲ 2 NĂM HỌC 2018 - 2019)</t>
  </si>
  <si>
    <t>THÁNG 3 NĂM 2019 (HỌC KỲ 2 NĂM HỌC 2018 - 2019)</t>
  </si>
  <si>
    <t>THÁNG 4 NĂM 2019 (HỌC KỲ 2 NĂM HỌC 2018 - 2019)</t>
  </si>
  <si>
    <t>THÁNG 5 NĂM 2019 (HỌC KỲ 2 NĂM HỌC 2018 - 2019)</t>
  </si>
  <si>
    <t>THÁNG 1 NĂM 2019 (HỌC KỲ II NĂM HỌC 2018-2019)</t>
  </si>
  <si>
    <t>THÁNG 2 NĂM 2019 (HỌC KỲ II NĂM HỌC 2018-2019)</t>
  </si>
  <si>
    <t>THÁNG 3 NĂM 2019 (HỌC KỲ II NĂM HỌC 2018-2019)</t>
  </si>
  <si>
    <t>THÁNG 4 NĂM 2019 (HỌC KỲ II NĂM HỌC 2018-2019)</t>
  </si>
  <si>
    <t>THÁNG 5 NĂM 2019 (HỌC KỲ II NĂM HỌC 2018-2019)</t>
  </si>
  <si>
    <t>năm học 2018-2019 (lần 2)</t>
  </si>
  <si>
    <t>Chuyển tiền mua nước uống theo hóa đơn số 0012896 ngày 21/5/2019</t>
  </si>
  <si>
    <t>Chuyển tiền sửa âm ly (biến áp nguồn, IC tiếng, dây điện) theo hóa đơn số 0012891 ngày 21/5/2019</t>
  </si>
  <si>
    <t>- Tên quỹ: Kinh phí CSSKBĐ</t>
  </si>
  <si>
    <t>BẢNG CÔNG KHAI QUYẾT TOÁN THU VÀ SỬ DỤNG NGUỒN THU KP CSSKBĐ</t>
  </si>
  <si>
    <t>Chuyển tiền mua thuốc cho phòng y tế theo hóa đơn số 0008677 ngày 12/4/2019</t>
  </si>
  <si>
    <t>Chuyển tiền mua vật tư y tế cho phòng Y tế theo hóa đơn số 008676 ngày 12/4/2019</t>
  </si>
  <si>
    <t>- Tên quỹ: Thu dịch vụ Căn tin</t>
  </si>
  <si>
    <t>BẢNG CÔNG KHAI QUYẾT TOÁN THU VÀ SỬ DỤNG NGUỒN THU DỊCH VỤ CĂN TIN</t>
  </si>
  <si>
    <t>THÁNG 8 NĂM 2019 (HỌC KỲ I NĂM HỌC 2019-2020)</t>
  </si>
  <si>
    <t>THÁNG 9 NĂM 2019 (HỌC KỲ I NĂM HỌC 2019-2020)</t>
  </si>
  <si>
    <t>THÁNG 9 NĂM 2019 (HỌC KỲ 1 NĂM HỌC 2019 - 2020)</t>
  </si>
  <si>
    <t>THÁNG 8 NĂM 2019 (HỌC KỲ 1 NĂM HỌC 2019 - 2020)</t>
  </si>
  <si>
    <t>Thu tiền học buổi 2 học kỳ I</t>
  </si>
  <si>
    <t>năm học 2019-2020 (lần 1)</t>
  </si>
  <si>
    <t>Chuyển tiền điện tháng 9/2019 theo hóa đơn số 0188853 ngày 06/9/2019</t>
  </si>
  <si>
    <t>Chuyển tiền nước sạch tháng 9/2019 theo hóa đơn số 0108881 ngày 10/9/2019</t>
  </si>
  <si>
    <t>Chuyển tiền mua dụng cụ vệ sinh (vim lau sàn, vim tẩy bồn cầu, nước rửa tay, giấy vệ sinh …) theo hóa đơn số 0079762 ngày 29/8/2019</t>
  </si>
  <si>
    <t>Chuyển tiền mua giấy A4 theo hóa đơn số 0078264 ngày 03/9/2019</t>
  </si>
  <si>
    <t>THÁNG 10 NĂM 2019 (HỌC KỲ I NĂM HỌC 2019-2020)</t>
  </si>
  <si>
    <t>Chuyển tiền sửa máy chiếu theo hóa đơn số 0001477 ngày 18/9/2019</t>
  </si>
  <si>
    <t>Chuyển tiền mua dđồ dùng dạy học môn công nghệ lớp 9 theo hóa đơn số 0001103 ngày 26/9/2019</t>
  </si>
  <si>
    <t>THÁNG 10 NĂM 2019 (HỌC KỲ 1 NĂM HỌC 2019 - 2020)</t>
  </si>
  <si>
    <t>Thu tiền học buổi 2 học kỳ II</t>
  </si>
  <si>
    <t>năm học 2019-2020 (lần 2)</t>
  </si>
  <si>
    <t>Chuyển tiền mua đồ dùng dạy học môn Vật lý theo hóa đơn số 0002830 và 0002831 ngày 14/10/2019</t>
  </si>
  <si>
    <t>THÁNG 11 NĂM 2019 (HỌC KỲ 1 NĂM HỌC 2019 - 2020)</t>
  </si>
  <si>
    <t>THÁNG 11 NĂM 2019 (HỌC KỲ I NĂM HỌC 2019-2020)</t>
  </si>
  <si>
    <t>Thu tiền học phí học kỳ I năm học 2019-2020</t>
  </si>
  <si>
    <t>Chuyển tiền mua nước uống cho học sinh theo hóa đơn số 0047484 ngày 27/10/2019</t>
  </si>
  <si>
    <r>
      <t>Chuyển tiền điện tháng 11/2019 theo hóa đơn số 0243221</t>
    </r>
    <r>
      <rPr>
        <sz val="12"/>
        <color rgb="FFFF0000"/>
        <rFont val="Times New Roman"/>
        <family val="1"/>
      </rPr>
      <t xml:space="preserve"> </t>
    </r>
    <r>
      <rPr>
        <sz val="12"/>
        <rFont val="Times New Roman"/>
        <family val="1"/>
      </rPr>
      <t>ngày 07/11/2019</t>
    </r>
  </si>
  <si>
    <t>Chuyển tiền nước sạch tháng 11/2019 theo hóa đơn số 0025446 ngày 23/11/2019</t>
  </si>
  <si>
    <t>Chuyển tiền mua sách tham khảo toán và anh văn cho học sinh theo hóa đơn số 0002902 và 0002903 ngày 07/11/2019</t>
  </si>
  <si>
    <t>Thu tiền thuê căn tin năm 2019</t>
  </si>
  <si>
    <t>Chi nộp thuế căn tin năm 2019</t>
  </si>
  <si>
    <t>THÁNG 9 NĂM 2019 (HỌC KỲ II NĂM HỌC 2018-2019)</t>
  </si>
  <si>
    <t>Thu tiền ăn bán trú tháng 9/2019</t>
  </si>
  <si>
    <t xml:space="preserve">Chuyển tiền suất ăn tháng 9/2019 </t>
  </si>
  <si>
    <t>- Tên quỹ: Thu bán trú</t>
  </si>
  <si>
    <t>BẢNG CÔNG KHAI QUYẾT TOÁN THU VÀ SỬ DỤNG NGUỒN THU BÁN TRÚ</t>
  </si>
  <si>
    <t>THÁNG 10 NĂM 2019 (HỌC KỲ II NĂM HỌC 2018-2019)</t>
  </si>
  <si>
    <t>Thu tiền ăn bán trú tháng 10/2019</t>
  </si>
  <si>
    <t>Chuyển tiền quản lý ăn bán trú tháng 10/2019</t>
  </si>
  <si>
    <t>Chuyển tiền quản lý trực tiếp học sinh ăn bán trú tháng 10/2019</t>
  </si>
  <si>
    <t xml:space="preserve">Chuyển tiền suất ăn tháng 10/2019 </t>
  </si>
  <si>
    <t>Chuyển tiền quản lý ăn bán trú tháng 9/2019</t>
  </si>
  <si>
    <t>Chuyển tiền quản lý trực tiếp học sinh ăn bán trú tháng 9/2019</t>
  </si>
  <si>
    <t>THÁNG 11 NĂM 2019 (HỌC KỲ II NĂM HỌC 2018-2019)</t>
  </si>
  <si>
    <t>Thu tiền ăn bán trú tháng 11/2019</t>
  </si>
  <si>
    <t>Chuyển tiền quản lý ăn bán trú tháng 11/2019</t>
  </si>
  <si>
    <t>Chuyển tiền quản lý trực tiếp học sinh ăn bán trú tháng 11/2019</t>
  </si>
  <si>
    <t xml:space="preserve">Chuyển tiền suất ăn tháng 11/2019 </t>
  </si>
  <si>
    <t>THÁNG 12 NĂM 2019 (HỌC KỲ I NĂM HỌC 2019-2020)</t>
  </si>
  <si>
    <t>Chuyển tiền sửa máy vi tính (nguồn, main, ổ cứng, bán phím, chuột) theo hóa đơn số 0002799 ngày 29/11/2019)</t>
  </si>
  <si>
    <t>Chuyển tiền mua phấn theo hóa đơn số 0085879 ngày 15/12/2019</t>
  </si>
  <si>
    <t>Chuyển tiền hỗ trợ giảng dạy lớp học buổi 2 HK I năm học 2019-2020 từ tháng 8-12/2019</t>
  </si>
  <si>
    <t>Chi hỗ trợ công tác quản lý buổi 2 HK I năm học 2019-2020</t>
  </si>
  <si>
    <t>Chuyển phí chuyển tiền ngân hàng (33 người x 2.200đ/người)</t>
  </si>
  <si>
    <t xml:space="preserve">năm học 2019-2020 </t>
  </si>
  <si>
    <t>Chi hỗ trợ tiền giảng dạy lớp học buổi 2 HK I tháng 8/19</t>
  </si>
  <si>
    <t>Chi hỗ trợ tiền giảng dạy lớp học buổi 2 HK I tháng 9/19</t>
  </si>
  <si>
    <t>Chi hỗ trợ tiền giảng dạy lớp học buổi 2 HK I tháng 10/19</t>
  </si>
  <si>
    <t>Chi hỗ trợ tiền giảng dạy lớp học buổi 2 HK I tháng 11/19</t>
  </si>
  <si>
    <t>Chi hỗ trợ tiền giảng dạy lớp học buổi 2 HK I tháng 12/19</t>
  </si>
  <si>
    <t>Chi hỗ trợ công tác quản lý học buổi 2 HK I năm học 2019-2020</t>
  </si>
  <si>
    <t>Chuyển tiền điện tháng 11/2019 theo hóa đơn số 0243221 ngày 07/11/2019</t>
  </si>
  <si>
    <t>Chuyển tiền mua đồ dùng dạy học môn công nghệ lớp 9 theo hóa đơn số 0001103 ngày 26/9/2019</t>
  </si>
  <si>
    <t>Ngày 31 tháng 12 năm 2019</t>
  </si>
  <si>
    <t>THÁNG 12 NĂM 2019 (HỌC KỲ 1 NĂM HỌC 2019 - 2020)</t>
  </si>
  <si>
    <t>Trích cấp bù giảm học phí HK I năm học 2019 - 2020 (27 hs x 4 tháng x 20.000đ/tháng)</t>
  </si>
  <si>
    <t>Trích cấp bù miễn học phí HK II năm học 2019 - 2020 (17 hs x 4 tháng x 40.000đ/tháng)</t>
  </si>
  <si>
    <t>Chi tiền phụ cấp thâm niên nghề tháng 12/2019</t>
  </si>
  <si>
    <t>Chi tiền các mức hỗ trợ của tỉnh tháng 11/2019</t>
  </si>
  <si>
    <t xml:space="preserve">THÁNG 6 NĂM 2019 </t>
  </si>
  <si>
    <t xml:space="preserve">THÁNG 7 NĂM 2019 </t>
  </si>
  <si>
    <t>THÁNG 7 NĂM 2019</t>
  </si>
  <si>
    <t>Chi tiền phụ cấp ưu đãi nghề tháng 12/2019</t>
  </si>
  <si>
    <t>Chi tiền thừa giờ năm học 2018-2019</t>
  </si>
  <si>
    <t>Chi tiền dạy học sinh khyết tật học kỳ 2 năm học 2018-2019</t>
  </si>
  <si>
    <t>Chi tiền hỗ trợ tết nguyên đán năm 2019</t>
  </si>
  <si>
    <t>Chuyển tiền mua vật tư y tế cho phòng Y tế theo hóa đơn số 0085985 ngày 12/12/2019</t>
  </si>
  <si>
    <t>(HỌC KỲ II NĂM HỌC 2018-2019)</t>
  </si>
  <si>
    <t xml:space="preserve">Chi tiền phụ cấp thâm niên nghề tháng 12/2019 (40% CCTL) </t>
  </si>
  <si>
    <t>Chi tiền hỗ trợ theo các quyết định của UBND tỉnh tháng 12/2019 (60% HĐ)</t>
  </si>
  <si>
    <t>Chi tiền hỗ trợ dạy học sinh khuyết tật học kỳ 1 năm học 2019-2020</t>
  </si>
  <si>
    <t>NĂM 2019</t>
  </si>
  <si>
    <t>Ngày .. tháng ... năm 2019</t>
  </si>
  <si>
    <t>THÁNG 12 NĂM 2019 (HỌC KỲ II NĂM HỌC 2018-2019)</t>
  </si>
  <si>
    <t>Thu tiền ăn bán trú tháng 12/2019</t>
  </si>
  <si>
    <t>Chuyển tiền quản lý ăn bán trú tháng 12/2019</t>
  </si>
  <si>
    <t>Chuyển tiền quản lý trực tiếp học sinh ăn bán trú tháng 12/2019</t>
  </si>
  <si>
    <t xml:space="preserve">Chuyển tiền suất ăn tháng 12/2019 </t>
  </si>
  <si>
    <t xml:space="preserve">năm học 2018-2019 </t>
  </si>
  <si>
    <t>Chuyển tiền nước sạch tháng 11/2019 theo hóa đơn số 0045046 ngày 14/12/2019</t>
  </si>
  <si>
    <t>Trích cấp bù miễn học phí HK II năm học 2018-2019 (14 hs x 5 tháng x 40.000đ/tháng)</t>
  </si>
  <si>
    <t>Trích cấp bù giảm học phí HK II năm học 2018-2019 (16 hs x 5 tháng x 20.000đ/tháng)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</si>
</sst>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_-* #,##0\ _₫_-;\-* #,##0\ _₫_-;_-* &quot;-&quot;??\ _₫_-;_-@_-"/>
  </numFmts>
  <fonts count="17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0"/>
      <color theme="1"/>
      <name val="Times New Roman"/>
      <family val="1"/>
    </font>
    <font>
      <sz val="12"/>
      <name val="Times New Roman"/>
      <family val="1"/>
      <charset val="163"/>
    </font>
    <font>
      <sz val="11"/>
      <name val="Times New Roman"/>
      <family val="1"/>
      <charset val="163"/>
    </font>
    <font>
      <sz val="11"/>
      <name val="Times New Roman"/>
      <family val="1"/>
    </font>
    <font>
      <sz val="12"/>
      <color indexed="8"/>
      <name val="Times New Roman"/>
      <family val="1"/>
      <charset val="163"/>
    </font>
    <font>
      <sz val="12"/>
      <color rgb="FFFF0000"/>
      <name val="Times New Roman"/>
      <family val="1"/>
    </font>
    <font>
      <sz val="11"/>
      <color indexed="8"/>
      <name val="Times New Roman"/>
      <family val="1"/>
      <charset val="163"/>
    </font>
    <font>
      <sz val="11"/>
      <color indexed="8"/>
      <name val="Times New Roman"/>
      <family val="1"/>
    </font>
    <font>
      <b/>
      <sz val="12"/>
      <color theme="1"/>
      <name val="Times New Roman"/>
      <family val="1"/>
      <charset val="163"/>
    </font>
    <font>
      <sz val="12"/>
      <color theme="1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40">
    <xf numFmtId="0" fontId="0" fillId="0" borderId="0" xfId="0"/>
    <xf numFmtId="3" fontId="1" fillId="0" borderId="0" xfId="0" applyNumberFormat="1" applyFont="1"/>
    <xf numFmtId="3" fontId="1" fillId="0" borderId="0" xfId="0" applyNumberFormat="1" applyFont="1" applyAlignment="1">
      <alignment horizontal="left"/>
    </xf>
    <xf numFmtId="3" fontId="2" fillId="0" borderId="0" xfId="0" applyNumberFormat="1" applyFont="1" applyAlignment="1">
      <alignment horizontal="left"/>
    </xf>
    <xf numFmtId="3" fontId="2" fillId="0" borderId="0" xfId="0" quotePrefix="1" applyNumberFormat="1" applyFont="1" applyAlignment="1">
      <alignment horizontal="left"/>
    </xf>
    <xf numFmtId="3" fontId="2" fillId="0" borderId="0" xfId="0" quotePrefix="1" applyNumberFormat="1" applyFont="1" applyAlignment="1"/>
    <xf numFmtId="3" fontId="2" fillId="0" borderId="0" xfId="0" applyNumberFormat="1" applyFont="1" applyAlignment="1"/>
    <xf numFmtId="3" fontId="1" fillId="0" borderId="0" xfId="0" applyNumberFormat="1" applyFont="1" applyAlignment="1"/>
    <xf numFmtId="3" fontId="1" fillId="0" borderId="1" xfId="0" applyNumberFormat="1" applyFont="1" applyBorder="1" applyAlignment="1">
      <alignment horizontal="center"/>
    </xf>
    <xf numFmtId="3" fontId="2" fillId="0" borderId="0" xfId="0" applyNumberFormat="1" applyFont="1"/>
    <xf numFmtId="3" fontId="1" fillId="0" borderId="1" xfId="0" applyNumberFormat="1" applyFont="1" applyBorder="1"/>
    <xf numFmtId="3" fontId="2" fillId="0" borderId="1" xfId="0" applyNumberFormat="1" applyFont="1" applyBorder="1"/>
    <xf numFmtId="3" fontId="2" fillId="0" borderId="2" xfId="0" applyNumberFormat="1" applyFont="1" applyBorder="1"/>
    <xf numFmtId="164" fontId="5" fillId="0" borderId="2" xfId="1" applyNumberFormat="1" applyFont="1" applyBorder="1" applyAlignment="1"/>
    <xf numFmtId="3" fontId="2" fillId="0" borderId="3" xfId="0" applyNumberFormat="1" applyFont="1" applyBorder="1"/>
    <xf numFmtId="3" fontId="1" fillId="0" borderId="1" xfId="0" applyNumberFormat="1" applyFont="1" applyBorder="1" applyAlignment="1">
      <alignment horizontal="justify"/>
    </xf>
    <xf numFmtId="3" fontId="7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2" xfId="0" applyFont="1" applyBorder="1" applyAlignment="1">
      <alignment horizontal="left" vertical="center" wrapText="1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3" fontId="2" fillId="0" borderId="5" xfId="0" applyNumberFormat="1" applyFont="1" applyBorder="1"/>
    <xf numFmtId="164" fontId="5" fillId="0" borderId="5" xfId="1" applyNumberFormat="1" applyFont="1" applyBorder="1" applyAlignment="1"/>
    <xf numFmtId="0" fontId="6" fillId="2" borderId="1" xfId="0" applyFont="1" applyFill="1" applyBorder="1" applyAlignment="1" applyProtection="1">
      <alignment horizontal="left" wrapText="1" shrinkToFit="1"/>
      <protection locked="0"/>
    </xf>
    <xf numFmtId="165" fontId="8" fillId="0" borderId="2" xfId="1" applyNumberFormat="1" applyFont="1" applyBorder="1" applyAlignment="1">
      <alignment horizontal="center" wrapText="1"/>
    </xf>
    <xf numFmtId="165" fontId="8" fillId="0" borderId="3" xfId="1" applyNumberFormat="1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justify"/>
    </xf>
    <xf numFmtId="3" fontId="1" fillId="0" borderId="3" xfId="0" applyNumberFormat="1" applyFont="1" applyBorder="1"/>
    <xf numFmtId="3" fontId="1" fillId="0" borderId="4" xfId="0" applyNumberFormat="1" applyFont="1" applyBorder="1" applyAlignment="1">
      <alignment horizontal="justify"/>
    </xf>
    <xf numFmtId="3" fontId="1" fillId="0" borderId="4" xfId="0" applyNumberFormat="1" applyFont="1" applyBorder="1"/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3" fontId="2" fillId="0" borderId="5" xfId="0" quotePrefix="1" applyNumberFormat="1" applyFont="1" applyBorder="1"/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3" fontId="2" fillId="0" borderId="3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10" fillId="0" borderId="3" xfId="0" applyFont="1" applyBorder="1" applyAlignment="1">
      <alignment horizontal="left" vertical="center" wrapText="1"/>
    </xf>
    <xf numFmtId="3" fontId="2" fillId="0" borderId="6" xfId="0" applyNumberFormat="1" applyFont="1" applyBorder="1" applyAlignment="1">
      <alignment vertical="center"/>
    </xf>
    <xf numFmtId="0" fontId="9" fillId="0" borderId="7" xfId="0" applyFont="1" applyBorder="1" applyAlignment="1">
      <alignment horizontal="left"/>
    </xf>
    <xf numFmtId="165" fontId="8" fillId="0" borderId="7" xfId="1" applyNumberFormat="1" applyFont="1" applyBorder="1" applyAlignment="1">
      <alignment horizontal="center" wrapText="1"/>
    </xf>
    <xf numFmtId="0" fontId="11" fillId="2" borderId="2" xfId="0" applyFont="1" applyFill="1" applyBorder="1" applyAlignment="1" applyProtection="1">
      <alignment wrapText="1" shrinkToFit="1"/>
      <protection locked="0"/>
    </xf>
    <xf numFmtId="3" fontId="11" fillId="0" borderId="2" xfId="0" applyNumberFormat="1" applyFont="1" applyFill="1" applyBorder="1" applyAlignment="1" applyProtection="1">
      <alignment horizontal="center"/>
      <protection locked="0"/>
    </xf>
    <xf numFmtId="0" fontId="11" fillId="2" borderId="3" xfId="0" applyFont="1" applyFill="1" applyBorder="1" applyAlignment="1" applyProtection="1">
      <alignment wrapText="1" shrinkToFit="1"/>
      <protection locked="0"/>
    </xf>
    <xf numFmtId="3" fontId="11" fillId="0" borderId="3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3" fontId="2" fillId="0" borderId="4" xfId="0" applyNumberFormat="1" applyFont="1" applyBorder="1" applyAlignme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3" fontId="2" fillId="0" borderId="2" xfId="0" applyNumberFormat="1" applyFont="1" applyBorder="1" applyAlignment="1"/>
    <xf numFmtId="164" fontId="6" fillId="0" borderId="2" xfId="1" applyNumberFormat="1" applyFont="1" applyFill="1" applyBorder="1" applyAlignment="1" applyProtection="1">
      <alignment horizontal="center"/>
      <protection locked="0"/>
    </xf>
    <xf numFmtId="3" fontId="2" fillId="0" borderId="3" xfId="0" applyNumberFormat="1" applyFont="1" applyBorder="1" applyAlignment="1"/>
    <xf numFmtId="0" fontId="5" fillId="0" borderId="3" xfId="0" applyFont="1" applyBorder="1" applyAlignment="1">
      <alignment horizontal="left" wrapText="1"/>
    </xf>
    <xf numFmtId="164" fontId="6" fillId="0" borderId="3" xfId="1" applyNumberFormat="1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left" wrapText="1" shrinkToFit="1"/>
      <protection locked="0"/>
    </xf>
    <xf numFmtId="0" fontId="5" fillId="0" borderId="3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165" fontId="5" fillId="0" borderId="2" xfId="1" applyNumberFormat="1" applyFont="1" applyBorder="1" applyAlignment="1">
      <alignment horizontal="center" wrapText="1"/>
    </xf>
    <xf numFmtId="165" fontId="5" fillId="0" borderId="3" xfId="1" applyNumberFormat="1" applyFont="1" applyBorder="1" applyAlignment="1">
      <alignment horizontal="center" wrapText="1"/>
    </xf>
    <xf numFmtId="0" fontId="6" fillId="2" borderId="3" xfId="0" applyFont="1" applyFill="1" applyBorder="1" applyAlignment="1" applyProtection="1">
      <alignment wrapText="1" shrinkToFit="1"/>
      <protection locked="0"/>
    </xf>
    <xf numFmtId="164" fontId="5" fillId="0" borderId="3" xfId="1" applyNumberFormat="1" applyFont="1" applyBorder="1" applyAlignment="1">
      <alignment horizontal="center" wrapText="1"/>
    </xf>
    <xf numFmtId="164" fontId="5" fillId="0" borderId="3" xfId="1" applyNumberFormat="1" applyFont="1" applyBorder="1" applyAlignment="1">
      <alignment horizontal="center"/>
    </xf>
    <xf numFmtId="0" fontId="5" fillId="0" borderId="4" xfId="0" applyFont="1" applyBorder="1" applyAlignment="1">
      <alignment horizontal="left" wrapText="1"/>
    </xf>
    <xf numFmtId="164" fontId="5" fillId="0" borderId="4" xfId="1" applyNumberFormat="1" applyFont="1" applyBorder="1" applyAlignment="1">
      <alignment horizontal="center"/>
    </xf>
    <xf numFmtId="0" fontId="6" fillId="2" borderId="3" xfId="0" applyFont="1" applyFill="1" applyBorder="1" applyAlignment="1" applyProtection="1">
      <alignment vertical="center" wrapText="1" shrinkToFit="1"/>
      <protection locked="0"/>
    </xf>
    <xf numFmtId="164" fontId="5" fillId="0" borderId="3" xfId="1" applyNumberFormat="1" applyFont="1" applyBorder="1" applyAlignment="1">
      <alignment horizontal="center" vertical="center" wrapText="1"/>
    </xf>
    <xf numFmtId="0" fontId="6" fillId="2" borderId="3" xfId="0" applyFont="1" applyFill="1" applyBorder="1" applyAlignment="1" applyProtection="1">
      <alignment horizontal="left" vertical="center" wrapText="1" shrinkToFit="1"/>
      <protection locked="0"/>
    </xf>
    <xf numFmtId="165" fontId="5" fillId="0" borderId="3" xfId="1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164" fontId="5" fillId="0" borderId="3" xfId="1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wrapText="1"/>
    </xf>
    <xf numFmtId="164" fontId="5" fillId="0" borderId="2" xfId="1" applyNumberFormat="1" applyFont="1" applyBorder="1" applyAlignment="1">
      <alignment horizontal="center" vertical="center"/>
    </xf>
    <xf numFmtId="3" fontId="2" fillId="0" borderId="4" xfId="0" applyNumberFormat="1" applyFont="1" applyBorder="1" applyAlignment="1"/>
    <xf numFmtId="0" fontId="5" fillId="2" borderId="3" xfId="0" applyFont="1" applyFill="1" applyBorder="1" applyAlignment="1" applyProtection="1">
      <alignment horizontal="left" shrinkToFit="1"/>
      <protection locked="0"/>
    </xf>
    <xf numFmtId="3" fontId="6" fillId="2" borderId="3" xfId="0" applyNumberFormat="1" applyFont="1" applyFill="1" applyBorder="1" applyAlignment="1" applyProtection="1">
      <alignment horizontal="right" vertical="center" wrapText="1" shrinkToFit="1"/>
      <protection locked="0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vertical="center" wrapText="1" shrinkToFit="1"/>
      <protection locked="0"/>
    </xf>
    <xf numFmtId="164" fontId="6" fillId="0" borderId="2" xfId="1" applyNumberFormat="1" applyFont="1" applyFill="1" applyBorder="1" applyAlignment="1" applyProtection="1">
      <alignment horizontal="center" vertical="center"/>
      <protection locked="0"/>
    </xf>
    <xf numFmtId="164" fontId="6" fillId="0" borderId="3" xfId="1" applyNumberFormat="1" applyFont="1" applyFill="1" applyBorder="1" applyAlignment="1" applyProtection="1">
      <alignment horizontal="center" vertical="center"/>
      <protection locked="0"/>
    </xf>
    <xf numFmtId="165" fontId="9" fillId="0" borderId="2" xfId="1" applyNumberFormat="1" applyFont="1" applyBorder="1" applyAlignment="1">
      <alignment horizontal="center" wrapText="1"/>
    </xf>
    <xf numFmtId="165" fontId="9" fillId="0" borderId="3" xfId="1" applyNumberFormat="1" applyFont="1" applyBorder="1" applyAlignment="1">
      <alignment horizontal="center" wrapText="1"/>
    </xf>
    <xf numFmtId="0" fontId="13" fillId="2" borderId="3" xfId="0" applyFont="1" applyFill="1" applyBorder="1" applyAlignment="1" applyProtection="1">
      <alignment wrapText="1" shrinkToFit="1"/>
      <protection locked="0"/>
    </xf>
    <xf numFmtId="0" fontId="13" fillId="2" borderId="3" xfId="0" applyFont="1" applyFill="1" applyBorder="1" applyAlignment="1" applyProtection="1">
      <alignment horizontal="left" wrapText="1" shrinkToFit="1"/>
      <protection locked="0"/>
    </xf>
    <xf numFmtId="0" fontId="9" fillId="0" borderId="3" xfId="0" applyFont="1" applyBorder="1" applyAlignment="1">
      <alignment horizontal="left" wrapText="1"/>
    </xf>
    <xf numFmtId="0" fontId="14" fillId="2" borderId="3" xfId="0" applyFont="1" applyFill="1" applyBorder="1" applyAlignment="1" applyProtection="1">
      <alignment wrapText="1" shrinkToFit="1"/>
      <protection locked="0"/>
    </xf>
    <xf numFmtId="0" fontId="14" fillId="2" borderId="3" xfId="0" applyFont="1" applyFill="1" applyBorder="1" applyAlignment="1" applyProtection="1">
      <alignment horizontal="left" wrapText="1" shrinkToFit="1"/>
      <protection locked="0"/>
    </xf>
    <xf numFmtId="164" fontId="10" fillId="0" borderId="3" xfId="1" applyNumberFormat="1" applyFont="1" applyBorder="1" applyAlignment="1">
      <alignment horizontal="center" wrapText="1"/>
    </xf>
    <xf numFmtId="165" fontId="10" fillId="0" borderId="3" xfId="1" applyNumberFormat="1" applyFont="1" applyBorder="1" applyAlignment="1">
      <alignment horizontal="center" wrapText="1"/>
    </xf>
    <xf numFmtId="164" fontId="9" fillId="0" borderId="3" xfId="1" applyNumberFormat="1" applyFont="1" applyBorder="1" applyAlignment="1">
      <alignment horizontal="center"/>
    </xf>
    <xf numFmtId="0" fontId="10" fillId="0" borderId="3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164" fontId="9" fillId="0" borderId="4" xfId="1" applyNumberFormat="1" applyFont="1" applyBorder="1" applyAlignment="1">
      <alignment horizontal="center"/>
    </xf>
    <xf numFmtId="0" fontId="6" fillId="2" borderId="1" xfId="0" applyFont="1" applyFill="1" applyBorder="1" applyAlignment="1" applyProtection="1">
      <alignment horizontal="left" vertical="center" wrapText="1" shrinkToFit="1"/>
      <protection locked="0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3" fontId="2" fillId="0" borderId="2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164" fontId="5" fillId="0" borderId="5" xfId="1" applyNumberFormat="1" applyFont="1" applyBorder="1" applyAlignment="1">
      <alignment vertical="center"/>
    </xf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 applyAlignment="1"/>
    <xf numFmtId="0" fontId="5" fillId="0" borderId="1" xfId="0" applyFont="1" applyFill="1" applyBorder="1" applyAlignment="1"/>
    <xf numFmtId="164" fontId="8" fillId="0" borderId="1" xfId="1" applyNumberFormat="1" applyFont="1" applyFill="1" applyBorder="1" applyAlignment="1"/>
    <xf numFmtId="164" fontId="8" fillId="0" borderId="1" xfId="1" applyNumberFormat="1" applyFont="1" applyFill="1" applyBorder="1" applyAlignment="1">
      <alignment wrapText="1"/>
    </xf>
    <xf numFmtId="3" fontId="1" fillId="0" borderId="1" xfId="0" applyNumberFormat="1" applyFont="1" applyBorder="1" applyAlignment="1"/>
    <xf numFmtId="0" fontId="6" fillId="2" borderId="8" xfId="0" applyFont="1" applyFill="1" applyBorder="1" applyAlignment="1" applyProtection="1">
      <alignment vertical="center" wrapText="1" shrinkToFit="1"/>
      <protection locked="0"/>
    </xf>
    <xf numFmtId="165" fontId="5" fillId="0" borderId="2" xfId="1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/>
    </xf>
    <xf numFmtId="165" fontId="8" fillId="0" borderId="1" xfId="1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left"/>
    </xf>
    <xf numFmtId="165" fontId="5" fillId="0" borderId="1" xfId="1" applyNumberFormat="1" applyFont="1" applyBorder="1" applyAlignment="1">
      <alignment horizontal="center" wrapText="1"/>
    </xf>
    <xf numFmtId="0" fontId="6" fillId="2" borderId="1" xfId="0" applyFont="1" applyFill="1" applyBorder="1" applyAlignment="1" applyProtection="1">
      <alignment vertical="center" wrapText="1" shrinkToFit="1"/>
      <protection locked="0"/>
    </xf>
    <xf numFmtId="164" fontId="6" fillId="0" borderId="1" xfId="1" applyNumberFormat="1" applyFont="1" applyFill="1" applyBorder="1" applyAlignment="1" applyProtection="1">
      <alignment vertical="center"/>
      <protection locked="0"/>
    </xf>
    <xf numFmtId="3" fontId="11" fillId="0" borderId="2" xfId="0" applyNumberFormat="1" applyFont="1" applyFill="1" applyBorder="1" applyAlignment="1" applyProtection="1">
      <alignment horizontal="right" vertical="center"/>
      <protection locked="0"/>
    </xf>
    <xf numFmtId="3" fontId="11" fillId="0" borderId="3" xfId="0" applyNumberFormat="1" applyFont="1" applyFill="1" applyBorder="1" applyAlignment="1" applyProtection="1">
      <alignment horizontal="right" vertical="center"/>
      <protection locked="0"/>
    </xf>
    <xf numFmtId="3" fontId="2" fillId="0" borderId="4" xfId="0" applyNumberFormat="1" applyFont="1" applyBorder="1"/>
    <xf numFmtId="0" fontId="6" fillId="2" borderId="4" xfId="0" applyFont="1" applyFill="1" applyBorder="1" applyAlignment="1" applyProtection="1">
      <alignment vertical="center" wrapText="1" shrinkToFit="1"/>
      <protection locked="0"/>
    </xf>
    <xf numFmtId="165" fontId="5" fillId="0" borderId="4" xfId="1" applyNumberFormat="1" applyFont="1" applyBorder="1" applyAlignment="1">
      <alignment horizontal="right" vertical="center" wrapText="1"/>
    </xf>
    <xf numFmtId="3" fontId="1" fillId="0" borderId="5" xfId="0" applyNumberFormat="1" applyFont="1" applyBorder="1"/>
    <xf numFmtId="3" fontId="15" fillId="0" borderId="5" xfId="0" applyNumberFormat="1" applyFont="1" applyBorder="1"/>
    <xf numFmtId="3" fontId="1" fillId="0" borderId="9" xfId="0" applyNumberFormat="1" applyFont="1" applyBorder="1" applyAlignment="1">
      <alignment horizontal="justify"/>
    </xf>
    <xf numFmtId="3" fontId="2" fillId="0" borderId="5" xfId="0" applyNumberFormat="1" applyFont="1" applyBorder="1" applyAlignment="1">
      <alignment wrapText="1"/>
    </xf>
    <xf numFmtId="3" fontId="16" fillId="0" borderId="5" xfId="0" applyNumberFormat="1" applyFont="1" applyBorder="1"/>
    <xf numFmtId="3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01"/>
  <sheetViews>
    <sheetView topLeftCell="A161" workbookViewId="0">
      <selection activeCell="B393" sqref="B393"/>
    </sheetView>
  </sheetViews>
  <sheetFormatPr defaultRowHeight="15.75"/>
  <cols>
    <col min="1" max="1" width="47.42578125" style="9" customWidth="1"/>
    <col min="2" max="2" width="15.42578125" style="9" customWidth="1"/>
    <col min="3" max="3" width="62" style="9" customWidth="1"/>
    <col min="4" max="4" width="15.7109375" style="9" customWidth="1"/>
    <col min="5" max="16384" width="9.140625" style="9"/>
  </cols>
  <sheetData>
    <row r="1" spans="1:13">
      <c r="A1" s="2" t="s">
        <v>1</v>
      </c>
      <c r="B1" s="3"/>
      <c r="C1" s="3"/>
      <c r="D1" s="16" t="s">
        <v>0</v>
      </c>
      <c r="E1" s="3"/>
      <c r="F1" s="3"/>
      <c r="G1" s="3"/>
      <c r="H1" s="3"/>
      <c r="L1" s="1"/>
    </row>
    <row r="2" spans="1:13">
      <c r="A2" s="3" t="s">
        <v>9</v>
      </c>
      <c r="B2" s="3"/>
      <c r="C2" s="3"/>
      <c r="D2" s="3"/>
      <c r="E2" s="3"/>
      <c r="F2" s="3"/>
      <c r="G2" s="3"/>
      <c r="H2" s="3"/>
    </row>
    <row r="3" spans="1:13">
      <c r="A3" s="4" t="s">
        <v>16</v>
      </c>
      <c r="B3" s="3"/>
      <c r="C3" s="3"/>
      <c r="D3" s="3"/>
      <c r="E3" s="3"/>
      <c r="F3" s="3"/>
      <c r="G3" s="3"/>
      <c r="H3" s="3"/>
    </row>
    <row r="4" spans="1:13">
      <c r="A4" s="5" t="s">
        <v>11</v>
      </c>
      <c r="B4" s="6"/>
      <c r="C4" s="6"/>
      <c r="D4" s="6"/>
      <c r="E4" s="6"/>
      <c r="F4" s="6"/>
      <c r="G4" s="6"/>
      <c r="H4" s="3"/>
    </row>
    <row r="5" spans="1:13">
      <c r="A5" s="5" t="s">
        <v>8</v>
      </c>
      <c r="B5" s="6"/>
      <c r="C5" s="6"/>
      <c r="D5" s="6"/>
      <c r="E5" s="6"/>
      <c r="F5" s="6"/>
      <c r="G5" s="6"/>
      <c r="H5" s="6"/>
    </row>
    <row r="6" spans="1:13">
      <c r="A6" s="5"/>
      <c r="B6" s="6"/>
      <c r="C6" s="6"/>
      <c r="D6" s="6"/>
      <c r="E6" s="6"/>
      <c r="F6" s="6"/>
      <c r="G6" s="6"/>
      <c r="H6" s="6"/>
    </row>
    <row r="7" spans="1:13">
      <c r="A7" s="136" t="s">
        <v>23</v>
      </c>
      <c r="B7" s="136"/>
      <c r="C7" s="136"/>
      <c r="D7" s="136"/>
      <c r="E7" s="7"/>
      <c r="F7" s="7"/>
      <c r="G7" s="7"/>
      <c r="H7" s="7"/>
      <c r="I7" s="7"/>
      <c r="J7" s="7"/>
      <c r="K7" s="7"/>
      <c r="L7" s="7"/>
      <c r="M7" s="7"/>
    </row>
    <row r="8" spans="1:13">
      <c r="A8" s="136" t="s">
        <v>52</v>
      </c>
      <c r="B8" s="136"/>
      <c r="C8" s="136"/>
      <c r="D8" s="136"/>
      <c r="E8" s="7"/>
      <c r="F8" s="7"/>
      <c r="G8" s="7"/>
      <c r="H8" s="7"/>
      <c r="I8" s="7"/>
      <c r="J8" s="7"/>
      <c r="K8" s="7"/>
      <c r="L8" s="7"/>
      <c r="M8" s="7"/>
    </row>
    <row r="9" spans="1:13">
      <c r="D9" s="17" t="s">
        <v>14</v>
      </c>
    </row>
    <row r="10" spans="1:13" ht="21.75" customHeight="1">
      <c r="A10" s="8" t="s">
        <v>2</v>
      </c>
      <c r="B10" s="8" t="s">
        <v>3</v>
      </c>
      <c r="C10" s="8" t="s">
        <v>4</v>
      </c>
      <c r="D10" s="8" t="s">
        <v>3</v>
      </c>
      <c r="E10" s="1"/>
      <c r="H10" s="1"/>
    </row>
    <row r="11" spans="1:13" ht="21.75" customHeight="1">
      <c r="A11" s="10" t="s">
        <v>15</v>
      </c>
      <c r="B11" s="10">
        <v>5216000</v>
      </c>
      <c r="C11" s="11"/>
      <c r="D11" s="11"/>
    </row>
    <row r="12" spans="1:13" ht="21.75" customHeight="1">
      <c r="A12" s="12"/>
      <c r="B12" s="12"/>
      <c r="C12" s="27"/>
      <c r="D12" s="13"/>
    </row>
    <row r="13" spans="1:13" ht="21.75" customHeight="1">
      <c r="A13" s="37"/>
      <c r="B13" s="25"/>
      <c r="C13" s="27"/>
      <c r="D13" s="26"/>
    </row>
    <row r="14" spans="1:13" ht="21.75" customHeight="1">
      <c r="A14" s="37"/>
      <c r="B14" s="25"/>
      <c r="C14" s="27"/>
      <c r="D14" s="26"/>
    </row>
    <row r="15" spans="1:13" ht="21.75" customHeight="1">
      <c r="A15" s="15" t="s">
        <v>5</v>
      </c>
      <c r="B15" s="10">
        <f>SUM(B12:B12)</f>
        <v>0</v>
      </c>
      <c r="C15" s="15" t="s">
        <v>5</v>
      </c>
      <c r="D15" s="10">
        <f>SUM(D12:D12)</f>
        <v>0</v>
      </c>
    </row>
    <row r="16" spans="1:13" ht="21.75" customHeight="1">
      <c r="A16" s="15" t="s">
        <v>6</v>
      </c>
      <c r="B16" s="10">
        <f>B11+B15-D15</f>
        <v>5216000</v>
      </c>
      <c r="C16" s="11"/>
      <c r="D16" s="11"/>
    </row>
    <row r="18" spans="3:4">
      <c r="C18" s="137" t="s">
        <v>22</v>
      </c>
      <c r="D18" s="137"/>
    </row>
    <row r="19" spans="3:4">
      <c r="C19" s="138" t="s">
        <v>12</v>
      </c>
      <c r="D19" s="138"/>
    </row>
    <row r="20" spans="3:4">
      <c r="C20" s="139" t="s">
        <v>7</v>
      </c>
      <c r="D20" s="139"/>
    </row>
    <row r="21" spans="3:4">
      <c r="C21" s="19"/>
    </row>
    <row r="22" spans="3:4">
      <c r="C22" s="19"/>
    </row>
    <row r="24" spans="3:4">
      <c r="C24" s="20"/>
    </row>
    <row r="25" spans="3:4">
      <c r="C25" s="136" t="s">
        <v>13</v>
      </c>
      <c r="D25" s="136"/>
    </row>
    <row r="33" spans="1:8">
      <c r="A33" s="2" t="s">
        <v>1</v>
      </c>
      <c r="B33" s="3"/>
      <c r="C33" s="3"/>
      <c r="D33" s="16" t="s">
        <v>0</v>
      </c>
    </row>
    <row r="34" spans="1:8">
      <c r="A34" s="3" t="s">
        <v>9</v>
      </c>
      <c r="B34" s="3"/>
      <c r="C34" s="3"/>
      <c r="D34" s="3"/>
    </row>
    <row r="35" spans="1:8">
      <c r="A35" s="4" t="s">
        <v>16</v>
      </c>
      <c r="B35" s="3"/>
      <c r="C35" s="3"/>
      <c r="D35" s="3"/>
    </row>
    <row r="36" spans="1:8">
      <c r="A36" s="5" t="s">
        <v>11</v>
      </c>
      <c r="B36" s="6"/>
      <c r="C36" s="6"/>
      <c r="D36" s="6"/>
    </row>
    <row r="37" spans="1:8">
      <c r="A37" s="5" t="s">
        <v>8</v>
      </c>
      <c r="B37" s="6"/>
      <c r="C37" s="6"/>
      <c r="D37" s="6"/>
    </row>
    <row r="38" spans="1:8">
      <c r="A38" s="5"/>
      <c r="B38" s="6"/>
      <c r="C38" s="6"/>
      <c r="D38" s="6"/>
    </row>
    <row r="39" spans="1:8">
      <c r="A39" s="136" t="s">
        <v>23</v>
      </c>
      <c r="B39" s="136"/>
      <c r="C39" s="136"/>
      <c r="D39" s="136"/>
    </row>
    <row r="40" spans="1:8">
      <c r="A40" s="136" t="s">
        <v>53</v>
      </c>
      <c r="B40" s="136"/>
      <c r="C40" s="136"/>
      <c r="D40" s="136"/>
    </row>
    <row r="41" spans="1:8">
      <c r="D41" s="17" t="s">
        <v>14</v>
      </c>
    </row>
    <row r="42" spans="1:8" ht="21.75" customHeight="1">
      <c r="A42" s="8" t="s">
        <v>2</v>
      </c>
      <c r="B42" s="8" t="s">
        <v>3</v>
      </c>
      <c r="C42" s="8" t="s">
        <v>4</v>
      </c>
      <c r="D42" s="8" t="s">
        <v>3</v>
      </c>
      <c r="E42" s="1"/>
      <c r="H42" s="1"/>
    </row>
    <row r="43" spans="1:8" ht="21.75" customHeight="1">
      <c r="A43" s="10" t="s">
        <v>15</v>
      </c>
      <c r="B43" s="10">
        <v>5216000</v>
      </c>
      <c r="C43" s="11"/>
      <c r="D43" s="11"/>
    </row>
    <row r="44" spans="1:8" ht="21.75" customHeight="1">
      <c r="A44" s="12"/>
      <c r="B44" s="12"/>
      <c r="C44" s="27"/>
      <c r="D44" s="13"/>
    </row>
    <row r="45" spans="1:8" ht="21.75" customHeight="1">
      <c r="A45" s="37"/>
      <c r="B45" s="25"/>
      <c r="C45" s="27"/>
      <c r="D45" s="26"/>
    </row>
    <row r="46" spans="1:8" ht="21.75" customHeight="1">
      <c r="A46" s="37"/>
      <c r="B46" s="25"/>
      <c r="C46" s="27"/>
      <c r="D46" s="26"/>
    </row>
    <row r="47" spans="1:8" ht="21.75" customHeight="1">
      <c r="A47" s="15" t="s">
        <v>5</v>
      </c>
      <c r="B47" s="10">
        <f>SUM(B44:B44)</f>
        <v>0</v>
      </c>
      <c r="C47" s="15" t="s">
        <v>5</v>
      </c>
      <c r="D47" s="10">
        <f>SUM(D44:D44)</f>
        <v>0</v>
      </c>
    </row>
    <row r="48" spans="1:8" ht="21.75" customHeight="1">
      <c r="A48" s="15" t="s">
        <v>6</v>
      </c>
      <c r="B48" s="10">
        <f>B43+B47-D47</f>
        <v>5216000</v>
      </c>
      <c r="C48" s="11"/>
      <c r="D48" s="11"/>
    </row>
    <row r="50" spans="3:4">
      <c r="C50" s="137" t="s">
        <v>22</v>
      </c>
      <c r="D50" s="137"/>
    </row>
    <row r="51" spans="3:4">
      <c r="C51" s="138" t="s">
        <v>12</v>
      </c>
      <c r="D51" s="138"/>
    </row>
    <row r="52" spans="3:4">
      <c r="C52" s="139" t="s">
        <v>7</v>
      </c>
      <c r="D52" s="139"/>
    </row>
    <row r="53" spans="3:4">
      <c r="C53" s="36"/>
    </row>
    <row r="54" spans="3:4">
      <c r="C54" s="36"/>
    </row>
    <row r="56" spans="3:4">
      <c r="C56" s="35"/>
    </row>
    <row r="57" spans="3:4">
      <c r="C57" s="136" t="s">
        <v>13</v>
      </c>
      <c r="D57" s="136"/>
    </row>
    <row r="65" spans="1:8">
      <c r="A65" s="2" t="s">
        <v>1</v>
      </c>
      <c r="B65" s="3"/>
      <c r="C65" s="3"/>
      <c r="D65" s="16" t="s">
        <v>0</v>
      </c>
    </row>
    <row r="66" spans="1:8">
      <c r="A66" s="3" t="s">
        <v>9</v>
      </c>
      <c r="B66" s="3"/>
      <c r="C66" s="3"/>
      <c r="D66" s="3"/>
    </row>
    <row r="67" spans="1:8">
      <c r="A67" s="4" t="s">
        <v>16</v>
      </c>
      <c r="B67" s="3"/>
      <c r="C67" s="3"/>
      <c r="D67" s="3"/>
    </row>
    <row r="68" spans="1:8">
      <c r="A68" s="5" t="s">
        <v>11</v>
      </c>
      <c r="B68" s="6"/>
      <c r="C68" s="6"/>
      <c r="D68" s="6"/>
    </row>
    <row r="69" spans="1:8">
      <c r="A69" s="5" t="s">
        <v>8</v>
      </c>
      <c r="B69" s="6"/>
      <c r="C69" s="6"/>
      <c r="D69" s="6"/>
    </row>
    <row r="70" spans="1:8">
      <c r="A70" s="5"/>
      <c r="B70" s="6"/>
      <c r="C70" s="6"/>
      <c r="D70" s="6"/>
    </row>
    <row r="71" spans="1:8">
      <c r="A71" s="136" t="s">
        <v>23</v>
      </c>
      <c r="B71" s="136"/>
      <c r="C71" s="136"/>
      <c r="D71" s="136"/>
    </row>
    <row r="72" spans="1:8">
      <c r="A72" s="136" t="s">
        <v>54</v>
      </c>
      <c r="B72" s="136"/>
      <c r="C72" s="136"/>
      <c r="D72" s="136"/>
    </row>
    <row r="73" spans="1:8">
      <c r="D73" s="17" t="s">
        <v>14</v>
      </c>
    </row>
    <row r="74" spans="1:8" ht="21.75" customHeight="1">
      <c r="A74" s="8" t="s">
        <v>2</v>
      </c>
      <c r="B74" s="8" t="s">
        <v>3</v>
      </c>
      <c r="C74" s="8" t="s">
        <v>4</v>
      </c>
      <c r="D74" s="8" t="s">
        <v>3</v>
      </c>
      <c r="E74" s="1"/>
      <c r="H74" s="1"/>
    </row>
    <row r="75" spans="1:8" ht="21.75" customHeight="1">
      <c r="A75" s="10" t="s">
        <v>15</v>
      </c>
      <c r="B75" s="10">
        <v>5216000</v>
      </c>
      <c r="C75" s="11"/>
      <c r="D75" s="11"/>
    </row>
    <row r="76" spans="1:8" ht="21.75" customHeight="1">
      <c r="A76" s="12"/>
      <c r="B76" s="12"/>
      <c r="C76" s="27"/>
      <c r="D76" s="13"/>
    </row>
    <row r="77" spans="1:8" ht="21.75" customHeight="1">
      <c r="A77" s="37"/>
      <c r="B77" s="25"/>
      <c r="C77" s="27"/>
      <c r="D77" s="26"/>
    </row>
    <row r="78" spans="1:8" ht="21.75" customHeight="1">
      <c r="A78" s="37"/>
      <c r="B78" s="25"/>
      <c r="C78" s="27"/>
      <c r="D78" s="26"/>
    </row>
    <row r="79" spans="1:8" ht="21.75" customHeight="1">
      <c r="A79" s="15" t="s">
        <v>5</v>
      </c>
      <c r="B79" s="10">
        <f>SUM(B76:B76)</f>
        <v>0</v>
      </c>
      <c r="C79" s="15" t="s">
        <v>5</v>
      </c>
      <c r="D79" s="10">
        <f>SUM(D76:D76)</f>
        <v>0</v>
      </c>
    </row>
    <row r="80" spans="1:8" ht="21.75" customHeight="1">
      <c r="A80" s="15" t="s">
        <v>6</v>
      </c>
      <c r="B80" s="10">
        <f>B75+B79-D79</f>
        <v>5216000</v>
      </c>
      <c r="C80" s="11"/>
      <c r="D80" s="11"/>
    </row>
    <row r="82" spans="3:4">
      <c r="C82" s="137" t="s">
        <v>22</v>
      </c>
      <c r="D82" s="137"/>
    </row>
    <row r="83" spans="3:4">
      <c r="C83" s="138" t="s">
        <v>12</v>
      </c>
      <c r="D83" s="138"/>
    </row>
    <row r="84" spans="3:4">
      <c r="C84" s="139" t="s">
        <v>7</v>
      </c>
      <c r="D84" s="139"/>
    </row>
    <row r="85" spans="3:4">
      <c r="C85" s="36"/>
    </row>
    <row r="86" spans="3:4">
      <c r="C86" s="36"/>
    </row>
    <row r="88" spans="3:4">
      <c r="C88" s="35"/>
    </row>
    <row r="89" spans="3:4">
      <c r="C89" s="136" t="s">
        <v>13</v>
      </c>
      <c r="D89" s="136"/>
    </row>
    <row r="97" spans="1:8">
      <c r="A97" s="2" t="s">
        <v>1</v>
      </c>
      <c r="B97" s="3"/>
      <c r="C97" s="3"/>
      <c r="D97" s="16" t="s">
        <v>0</v>
      </c>
    </row>
    <row r="98" spans="1:8">
      <c r="A98" s="3" t="s">
        <v>9</v>
      </c>
      <c r="B98" s="3"/>
      <c r="C98" s="3"/>
      <c r="D98" s="3"/>
    </row>
    <row r="99" spans="1:8">
      <c r="A99" s="4" t="s">
        <v>16</v>
      </c>
      <c r="B99" s="3"/>
      <c r="C99" s="3"/>
      <c r="D99" s="3"/>
    </row>
    <row r="100" spans="1:8">
      <c r="A100" s="5" t="s">
        <v>11</v>
      </c>
      <c r="B100" s="6"/>
      <c r="C100" s="6"/>
      <c r="D100" s="6"/>
    </row>
    <row r="101" spans="1:8">
      <c r="A101" s="5" t="s">
        <v>8</v>
      </c>
      <c r="B101" s="6"/>
      <c r="C101" s="6"/>
      <c r="D101" s="6"/>
    </row>
    <row r="102" spans="1:8">
      <c r="A102" s="5"/>
      <c r="B102" s="6"/>
      <c r="C102" s="6"/>
      <c r="D102" s="6"/>
    </row>
    <row r="103" spans="1:8">
      <c r="A103" s="136" t="s">
        <v>23</v>
      </c>
      <c r="B103" s="136"/>
      <c r="C103" s="136"/>
      <c r="D103" s="136"/>
    </row>
    <row r="104" spans="1:8">
      <c r="A104" s="136" t="s">
        <v>55</v>
      </c>
      <c r="B104" s="136"/>
      <c r="C104" s="136"/>
      <c r="D104" s="136"/>
    </row>
    <row r="105" spans="1:8">
      <c r="D105" s="17" t="s">
        <v>14</v>
      </c>
    </row>
    <row r="106" spans="1:8" ht="21.75" customHeight="1">
      <c r="A106" s="8" t="s">
        <v>2</v>
      </c>
      <c r="B106" s="8" t="s">
        <v>3</v>
      </c>
      <c r="C106" s="8" t="s">
        <v>4</v>
      </c>
      <c r="D106" s="8" t="s">
        <v>3</v>
      </c>
      <c r="E106" s="1"/>
      <c r="H106" s="1"/>
    </row>
    <row r="107" spans="1:8" ht="21.75" customHeight="1">
      <c r="A107" s="10" t="s">
        <v>15</v>
      </c>
      <c r="B107" s="10">
        <v>5216000</v>
      </c>
      <c r="C107" s="11"/>
      <c r="D107" s="11"/>
    </row>
    <row r="108" spans="1:8" ht="21.75" customHeight="1">
      <c r="A108" s="12"/>
      <c r="B108" s="12"/>
      <c r="C108" s="27"/>
      <c r="D108" s="13"/>
    </row>
    <row r="109" spans="1:8" ht="21.75" customHeight="1">
      <c r="A109" s="37"/>
      <c r="B109" s="25"/>
      <c r="C109" s="27"/>
      <c r="D109" s="26"/>
    </row>
    <row r="110" spans="1:8" ht="21.75" customHeight="1">
      <c r="A110" s="37"/>
      <c r="B110" s="25"/>
      <c r="C110" s="27"/>
      <c r="D110" s="26"/>
    </row>
    <row r="111" spans="1:8" ht="21.75" customHeight="1">
      <c r="A111" s="15" t="s">
        <v>5</v>
      </c>
      <c r="B111" s="10">
        <f>SUM(B108:B108)</f>
        <v>0</v>
      </c>
      <c r="C111" s="15" t="s">
        <v>5</v>
      </c>
      <c r="D111" s="10">
        <f>SUM(D108:D108)</f>
        <v>0</v>
      </c>
    </row>
    <row r="112" spans="1:8" ht="21.75" customHeight="1">
      <c r="A112" s="15" t="s">
        <v>6</v>
      </c>
      <c r="B112" s="10">
        <f>B107+B111-D111</f>
        <v>5216000</v>
      </c>
      <c r="C112" s="11"/>
      <c r="D112" s="11"/>
    </row>
    <row r="114" spans="3:4">
      <c r="C114" s="137" t="s">
        <v>22</v>
      </c>
      <c r="D114" s="137"/>
    </row>
    <row r="115" spans="3:4">
      <c r="C115" s="138" t="s">
        <v>12</v>
      </c>
      <c r="D115" s="138"/>
    </row>
    <row r="116" spans="3:4">
      <c r="C116" s="139" t="s">
        <v>7</v>
      </c>
      <c r="D116" s="139"/>
    </row>
    <row r="117" spans="3:4">
      <c r="C117" s="36"/>
    </row>
    <row r="118" spans="3:4">
      <c r="C118" s="36"/>
    </row>
    <row r="120" spans="3:4">
      <c r="C120" s="35"/>
    </row>
    <row r="121" spans="3:4">
      <c r="C121" s="136" t="s">
        <v>13</v>
      </c>
      <c r="D121" s="136"/>
    </row>
    <row r="129" spans="1:4">
      <c r="A129" s="2" t="s">
        <v>1</v>
      </c>
      <c r="B129" s="3"/>
      <c r="C129" s="3"/>
      <c r="D129" s="16" t="s">
        <v>0</v>
      </c>
    </row>
    <row r="130" spans="1:4">
      <c r="A130" s="3" t="s">
        <v>9</v>
      </c>
      <c r="B130" s="3"/>
      <c r="C130" s="3"/>
      <c r="D130" s="3"/>
    </row>
    <row r="131" spans="1:4">
      <c r="A131" s="4" t="s">
        <v>16</v>
      </c>
      <c r="B131" s="3"/>
      <c r="C131" s="3"/>
      <c r="D131" s="3"/>
    </row>
    <row r="132" spans="1:4">
      <c r="A132" s="5" t="s">
        <v>11</v>
      </c>
      <c r="B132" s="6"/>
      <c r="C132" s="6"/>
      <c r="D132" s="6"/>
    </row>
    <row r="133" spans="1:4">
      <c r="A133" s="5" t="s">
        <v>8</v>
      </c>
      <c r="B133" s="6"/>
      <c r="C133" s="6"/>
      <c r="D133" s="6"/>
    </row>
    <row r="134" spans="1:4">
      <c r="A134" s="5"/>
      <c r="B134" s="6"/>
      <c r="C134" s="6"/>
      <c r="D134" s="6"/>
    </row>
    <row r="135" spans="1:4">
      <c r="A135" s="136" t="s">
        <v>23</v>
      </c>
      <c r="B135" s="136"/>
      <c r="C135" s="136"/>
      <c r="D135" s="136"/>
    </row>
    <row r="136" spans="1:4">
      <c r="A136" s="136" t="s">
        <v>56</v>
      </c>
      <c r="B136" s="136"/>
      <c r="C136" s="136"/>
      <c r="D136" s="136"/>
    </row>
    <row r="137" spans="1:4">
      <c r="D137" s="17" t="s">
        <v>14</v>
      </c>
    </row>
    <row r="138" spans="1:4" ht="24.75" customHeight="1">
      <c r="A138" s="8" t="s">
        <v>2</v>
      </c>
      <c r="B138" s="8" t="s">
        <v>3</v>
      </c>
      <c r="C138" s="8" t="s">
        <v>4</v>
      </c>
      <c r="D138" s="8" t="s">
        <v>3</v>
      </c>
    </row>
    <row r="139" spans="1:4" ht="24.75" customHeight="1">
      <c r="A139" s="10" t="s">
        <v>15</v>
      </c>
      <c r="B139" s="10">
        <v>5216000</v>
      </c>
      <c r="C139" s="11"/>
      <c r="D139" s="11"/>
    </row>
    <row r="140" spans="1:4" ht="24.75" customHeight="1">
      <c r="A140" s="12" t="s">
        <v>19</v>
      </c>
      <c r="B140" s="12">
        <v>4400000</v>
      </c>
      <c r="C140" s="27"/>
      <c r="D140" s="13"/>
    </row>
    <row r="141" spans="1:4" ht="24.75" customHeight="1">
      <c r="A141" s="37" t="s">
        <v>21</v>
      </c>
      <c r="B141" s="25"/>
      <c r="C141" s="27"/>
      <c r="D141" s="26"/>
    </row>
    <row r="142" spans="1:4" ht="24.75" customHeight="1">
      <c r="A142" s="37" t="s">
        <v>20</v>
      </c>
      <c r="B142" s="25"/>
      <c r="C142" s="27"/>
      <c r="D142" s="26"/>
    </row>
    <row r="143" spans="1:4" ht="24.75" customHeight="1">
      <c r="A143" s="15" t="s">
        <v>5</v>
      </c>
      <c r="B143" s="10">
        <f>SUM(B140:B140)</f>
        <v>4400000</v>
      </c>
      <c r="C143" s="15" t="s">
        <v>5</v>
      </c>
      <c r="D143" s="10">
        <f>SUM(D140:D140)</f>
        <v>0</v>
      </c>
    </row>
    <row r="144" spans="1:4" ht="24.75" customHeight="1">
      <c r="A144" s="15" t="s">
        <v>6</v>
      </c>
      <c r="B144" s="10">
        <f>B139+B143-D143</f>
        <v>9616000</v>
      </c>
      <c r="C144" s="11"/>
      <c r="D144" s="11"/>
    </row>
    <row r="146" spans="1:4">
      <c r="C146" s="137" t="s">
        <v>22</v>
      </c>
      <c r="D146" s="137"/>
    </row>
    <row r="147" spans="1:4">
      <c r="C147" s="138" t="s">
        <v>12</v>
      </c>
      <c r="D147" s="138"/>
    </row>
    <row r="148" spans="1:4">
      <c r="C148" s="139" t="s">
        <v>7</v>
      </c>
      <c r="D148" s="139"/>
    </row>
    <row r="149" spans="1:4">
      <c r="C149" s="36"/>
    </row>
    <row r="150" spans="1:4">
      <c r="C150" s="36"/>
    </row>
    <row r="152" spans="1:4">
      <c r="C152" s="35"/>
    </row>
    <row r="153" spans="1:4">
      <c r="C153" s="136" t="s">
        <v>13</v>
      </c>
      <c r="D153" s="136"/>
    </row>
    <row r="160" spans="1:4">
      <c r="A160" s="2" t="s">
        <v>1</v>
      </c>
      <c r="B160" s="3"/>
      <c r="C160" s="3"/>
      <c r="D160" s="16" t="s">
        <v>0</v>
      </c>
    </row>
    <row r="161" spans="1:4">
      <c r="A161" s="3" t="s">
        <v>9</v>
      </c>
      <c r="B161" s="3"/>
      <c r="C161" s="3"/>
      <c r="D161" s="3"/>
    </row>
    <row r="162" spans="1:4">
      <c r="A162" s="4" t="s">
        <v>16</v>
      </c>
      <c r="B162" s="3"/>
      <c r="C162" s="3"/>
      <c r="D162" s="3"/>
    </row>
    <row r="163" spans="1:4">
      <c r="A163" s="5" t="s">
        <v>11</v>
      </c>
      <c r="B163" s="6"/>
      <c r="C163" s="6"/>
      <c r="D163" s="6"/>
    </row>
    <row r="164" spans="1:4">
      <c r="A164" s="5" t="s">
        <v>8</v>
      </c>
      <c r="B164" s="6"/>
      <c r="C164" s="6"/>
      <c r="D164" s="6"/>
    </row>
    <row r="165" spans="1:4">
      <c r="A165" s="5"/>
      <c r="B165" s="6"/>
      <c r="C165" s="6"/>
      <c r="D165" s="6"/>
    </row>
    <row r="166" spans="1:4">
      <c r="A166" s="136" t="s">
        <v>23</v>
      </c>
      <c r="B166" s="136"/>
      <c r="C166" s="136"/>
      <c r="D166" s="136"/>
    </row>
    <row r="167" spans="1:4">
      <c r="A167" s="136" t="s">
        <v>135</v>
      </c>
      <c r="B167" s="136"/>
      <c r="C167" s="136"/>
      <c r="D167" s="136"/>
    </row>
    <row r="168" spans="1:4">
      <c r="D168" s="17" t="s">
        <v>14</v>
      </c>
    </row>
    <row r="169" spans="1:4" ht="24.75" customHeight="1">
      <c r="A169" s="8" t="s">
        <v>2</v>
      </c>
      <c r="B169" s="8" t="s">
        <v>3</v>
      </c>
      <c r="C169" s="8" t="s">
        <v>4</v>
      </c>
      <c r="D169" s="8" t="s">
        <v>3</v>
      </c>
    </row>
    <row r="170" spans="1:4" ht="24.75" customHeight="1">
      <c r="A170" s="10" t="s">
        <v>15</v>
      </c>
      <c r="B170" s="10">
        <f>B144</f>
        <v>9616000</v>
      </c>
      <c r="C170" s="11"/>
      <c r="D170" s="11"/>
    </row>
    <row r="171" spans="1:4" ht="24.75" customHeight="1">
      <c r="A171" s="12"/>
      <c r="B171" s="12"/>
      <c r="C171" s="27"/>
      <c r="D171" s="13"/>
    </row>
    <row r="172" spans="1:4" ht="24.75" customHeight="1">
      <c r="A172" s="37"/>
      <c r="B172" s="25"/>
      <c r="C172" s="27"/>
      <c r="D172" s="26"/>
    </row>
    <row r="173" spans="1:4" ht="24.75" customHeight="1">
      <c r="A173" s="37"/>
      <c r="B173" s="25"/>
      <c r="C173" s="27"/>
      <c r="D173" s="26"/>
    </row>
    <row r="174" spans="1:4" ht="24.75" customHeight="1">
      <c r="A174" s="15" t="s">
        <v>5</v>
      </c>
      <c r="B174" s="10">
        <f>SUM(B171:B171)</f>
        <v>0</v>
      </c>
      <c r="C174" s="15" t="s">
        <v>5</v>
      </c>
      <c r="D174" s="10">
        <f>SUM(D171:D171)</f>
        <v>0</v>
      </c>
    </row>
    <row r="175" spans="1:4" ht="24.75" customHeight="1">
      <c r="A175" s="15" t="s">
        <v>6</v>
      </c>
      <c r="B175" s="10">
        <f>B170+B174-D174</f>
        <v>9616000</v>
      </c>
      <c r="C175" s="11"/>
      <c r="D175" s="11"/>
    </row>
    <row r="177" spans="1:4">
      <c r="C177" s="137" t="s">
        <v>22</v>
      </c>
      <c r="D177" s="137"/>
    </row>
    <row r="178" spans="1:4">
      <c r="C178" s="138" t="s">
        <v>12</v>
      </c>
      <c r="D178" s="138"/>
    </row>
    <row r="179" spans="1:4">
      <c r="C179" s="139" t="s">
        <v>7</v>
      </c>
      <c r="D179" s="139"/>
    </row>
    <row r="180" spans="1:4">
      <c r="C180" s="42"/>
    </row>
    <row r="181" spans="1:4">
      <c r="C181" s="42"/>
    </row>
    <row r="183" spans="1:4">
      <c r="C183" s="41"/>
    </row>
    <row r="184" spans="1:4">
      <c r="C184" s="136" t="s">
        <v>13</v>
      </c>
      <c r="D184" s="136"/>
    </row>
    <row r="191" spans="1:4">
      <c r="A191" s="2" t="s">
        <v>1</v>
      </c>
      <c r="B191" s="3"/>
      <c r="C191" s="3"/>
      <c r="D191" s="16" t="s">
        <v>0</v>
      </c>
    </row>
    <row r="192" spans="1:4">
      <c r="A192" s="3" t="s">
        <v>9</v>
      </c>
      <c r="B192" s="3"/>
      <c r="C192" s="3"/>
      <c r="D192" s="3"/>
    </row>
    <row r="193" spans="1:4">
      <c r="A193" s="4" t="s">
        <v>16</v>
      </c>
      <c r="B193" s="3"/>
      <c r="C193" s="3"/>
      <c r="D193" s="3"/>
    </row>
    <row r="194" spans="1:4">
      <c r="A194" s="5" t="s">
        <v>11</v>
      </c>
      <c r="B194" s="6"/>
      <c r="C194" s="6"/>
      <c r="D194" s="6"/>
    </row>
    <row r="195" spans="1:4">
      <c r="A195" s="5" t="s">
        <v>8</v>
      </c>
      <c r="B195" s="6"/>
      <c r="C195" s="6"/>
      <c r="D195" s="6"/>
    </row>
    <row r="196" spans="1:4">
      <c r="A196" s="5"/>
      <c r="B196" s="6"/>
      <c r="C196" s="6"/>
      <c r="D196" s="6"/>
    </row>
    <row r="197" spans="1:4">
      <c r="A197" s="136" t="s">
        <v>23</v>
      </c>
      <c r="B197" s="136"/>
      <c r="C197" s="136"/>
      <c r="D197" s="136"/>
    </row>
    <row r="198" spans="1:4">
      <c r="A198" s="136" t="s">
        <v>136</v>
      </c>
      <c r="B198" s="136"/>
      <c r="C198" s="136"/>
      <c r="D198" s="136"/>
    </row>
    <row r="199" spans="1:4">
      <c r="D199" s="17" t="s">
        <v>14</v>
      </c>
    </row>
    <row r="200" spans="1:4" ht="24.75" customHeight="1">
      <c r="A200" s="8" t="s">
        <v>2</v>
      </c>
      <c r="B200" s="8" t="s">
        <v>3</v>
      </c>
      <c r="C200" s="8" t="s">
        <v>4</v>
      </c>
      <c r="D200" s="8" t="s">
        <v>3</v>
      </c>
    </row>
    <row r="201" spans="1:4" ht="24.75" customHeight="1">
      <c r="A201" s="10" t="s">
        <v>15</v>
      </c>
      <c r="B201" s="10">
        <f>B175</f>
        <v>9616000</v>
      </c>
      <c r="C201" s="11"/>
      <c r="D201" s="11"/>
    </row>
    <row r="202" spans="1:4" ht="24.75" customHeight="1">
      <c r="A202" s="12"/>
      <c r="B202" s="12"/>
      <c r="C202" s="27"/>
      <c r="D202" s="13"/>
    </row>
    <row r="203" spans="1:4" ht="24.75" customHeight="1">
      <c r="A203" s="37"/>
      <c r="B203" s="25"/>
      <c r="C203" s="27"/>
      <c r="D203" s="26"/>
    </row>
    <row r="204" spans="1:4" ht="24.75" customHeight="1">
      <c r="A204" s="37"/>
      <c r="B204" s="25"/>
      <c r="C204" s="27"/>
      <c r="D204" s="26"/>
    </row>
    <row r="205" spans="1:4" ht="24.75" customHeight="1">
      <c r="A205" s="15" t="s">
        <v>5</v>
      </c>
      <c r="B205" s="10">
        <f>SUM(B202:B202)</f>
        <v>0</v>
      </c>
      <c r="C205" s="15" t="s">
        <v>5</v>
      </c>
      <c r="D205" s="10">
        <f>SUM(D202:D202)</f>
        <v>0</v>
      </c>
    </row>
    <row r="206" spans="1:4" ht="24.75" customHeight="1">
      <c r="A206" s="15" t="s">
        <v>6</v>
      </c>
      <c r="B206" s="10">
        <f>B201+B205-D205</f>
        <v>9616000</v>
      </c>
      <c r="C206" s="11"/>
      <c r="D206" s="11"/>
    </row>
    <row r="208" spans="1:4">
      <c r="C208" s="137" t="s">
        <v>22</v>
      </c>
      <c r="D208" s="137"/>
    </row>
    <row r="209" spans="1:4">
      <c r="C209" s="138" t="s">
        <v>12</v>
      </c>
      <c r="D209" s="138"/>
    </row>
    <row r="210" spans="1:4">
      <c r="C210" s="139" t="s">
        <v>7</v>
      </c>
      <c r="D210" s="139"/>
    </row>
    <row r="211" spans="1:4">
      <c r="C211" s="42"/>
    </row>
    <row r="212" spans="1:4">
      <c r="C212" s="42"/>
    </row>
    <row r="214" spans="1:4">
      <c r="C214" s="41"/>
    </row>
    <row r="215" spans="1:4">
      <c r="C215" s="136" t="s">
        <v>13</v>
      </c>
      <c r="D215" s="136"/>
    </row>
    <row r="222" spans="1:4">
      <c r="A222" s="2" t="s">
        <v>1</v>
      </c>
      <c r="B222" s="3"/>
      <c r="C222" s="3"/>
      <c r="D222" s="16" t="s">
        <v>0</v>
      </c>
    </row>
    <row r="223" spans="1:4">
      <c r="A223" s="3" t="s">
        <v>9</v>
      </c>
      <c r="B223" s="3"/>
      <c r="C223" s="3"/>
      <c r="D223" s="3"/>
    </row>
    <row r="224" spans="1:4">
      <c r="A224" s="4" t="s">
        <v>16</v>
      </c>
      <c r="B224" s="3"/>
      <c r="C224" s="3"/>
      <c r="D224" s="3"/>
    </row>
    <row r="225" spans="1:4">
      <c r="A225" s="5" t="s">
        <v>11</v>
      </c>
      <c r="B225" s="6"/>
      <c r="C225" s="6"/>
      <c r="D225" s="6"/>
    </row>
    <row r="226" spans="1:4">
      <c r="A226" s="5" t="s">
        <v>8</v>
      </c>
      <c r="B226" s="6"/>
      <c r="C226" s="6"/>
      <c r="D226" s="6"/>
    </row>
    <row r="227" spans="1:4">
      <c r="A227" s="5"/>
      <c r="B227" s="6"/>
      <c r="C227" s="6"/>
      <c r="D227" s="6"/>
    </row>
    <row r="228" spans="1:4">
      <c r="A228" s="136" t="s">
        <v>23</v>
      </c>
      <c r="B228" s="136"/>
      <c r="C228" s="136"/>
      <c r="D228" s="136"/>
    </row>
    <row r="229" spans="1:4">
      <c r="A229" s="136" t="s">
        <v>74</v>
      </c>
      <c r="B229" s="136"/>
      <c r="C229" s="136"/>
      <c r="D229" s="136"/>
    </row>
    <row r="230" spans="1:4">
      <c r="D230" s="17" t="s">
        <v>14</v>
      </c>
    </row>
    <row r="231" spans="1:4" ht="24.75" customHeight="1">
      <c r="A231" s="8" t="s">
        <v>2</v>
      </c>
      <c r="B231" s="8" t="s">
        <v>3</v>
      </c>
      <c r="C231" s="8" t="s">
        <v>4</v>
      </c>
      <c r="D231" s="8" t="s">
        <v>3</v>
      </c>
    </row>
    <row r="232" spans="1:4" ht="24.75" customHeight="1">
      <c r="A232" s="10" t="s">
        <v>15</v>
      </c>
      <c r="B232" s="10">
        <f>B206</f>
        <v>9616000</v>
      </c>
      <c r="C232" s="11"/>
      <c r="D232" s="11"/>
    </row>
    <row r="233" spans="1:4" ht="24.75" customHeight="1">
      <c r="A233" s="12"/>
      <c r="B233" s="12"/>
      <c r="C233" s="27"/>
      <c r="D233" s="13"/>
    </row>
    <row r="234" spans="1:4" ht="24.75" customHeight="1">
      <c r="A234" s="37"/>
      <c r="B234" s="25"/>
      <c r="C234" s="27"/>
      <c r="D234" s="26"/>
    </row>
    <row r="235" spans="1:4" ht="24.75" customHeight="1">
      <c r="A235" s="37"/>
      <c r="B235" s="25"/>
      <c r="C235" s="27"/>
      <c r="D235" s="26"/>
    </row>
    <row r="236" spans="1:4" ht="24.75" customHeight="1">
      <c r="A236" s="15" t="s">
        <v>5</v>
      </c>
      <c r="B236" s="10">
        <f>SUM(B233:B233)</f>
        <v>0</v>
      </c>
      <c r="C236" s="15" t="s">
        <v>5</v>
      </c>
      <c r="D236" s="10">
        <f>SUM(D233:D233)</f>
        <v>0</v>
      </c>
    </row>
    <row r="237" spans="1:4" ht="24.75" customHeight="1">
      <c r="A237" s="15" t="s">
        <v>6</v>
      </c>
      <c r="B237" s="10">
        <f>B232+B236-D236</f>
        <v>9616000</v>
      </c>
      <c r="C237" s="11"/>
      <c r="D237" s="11"/>
    </row>
    <row r="239" spans="1:4">
      <c r="C239" s="137" t="s">
        <v>22</v>
      </c>
      <c r="D239" s="137"/>
    </row>
    <row r="240" spans="1:4">
      <c r="C240" s="138" t="s">
        <v>12</v>
      </c>
      <c r="D240" s="138"/>
    </row>
    <row r="241" spans="1:4">
      <c r="C241" s="139" t="s">
        <v>7</v>
      </c>
      <c r="D241" s="139"/>
    </row>
    <row r="242" spans="1:4">
      <c r="C242" s="42"/>
    </row>
    <row r="243" spans="1:4">
      <c r="C243" s="42"/>
    </row>
    <row r="245" spans="1:4">
      <c r="C245" s="41"/>
    </row>
    <row r="246" spans="1:4">
      <c r="C246" s="136" t="s">
        <v>13</v>
      </c>
      <c r="D246" s="136"/>
    </row>
    <row r="253" spans="1:4">
      <c r="A253" s="2" t="s">
        <v>1</v>
      </c>
      <c r="B253" s="3"/>
      <c r="C253" s="3"/>
      <c r="D253" s="16" t="s">
        <v>0</v>
      </c>
    </row>
    <row r="254" spans="1:4">
      <c r="A254" s="3" t="s">
        <v>9</v>
      </c>
      <c r="B254" s="3"/>
      <c r="C254" s="3"/>
      <c r="D254" s="3"/>
    </row>
    <row r="255" spans="1:4">
      <c r="A255" s="4" t="s">
        <v>16</v>
      </c>
      <c r="B255" s="3"/>
      <c r="C255" s="3"/>
      <c r="D255" s="3"/>
    </row>
    <row r="256" spans="1:4">
      <c r="A256" s="5" t="s">
        <v>11</v>
      </c>
      <c r="B256" s="6"/>
      <c r="C256" s="6"/>
      <c r="D256" s="6"/>
    </row>
    <row r="257" spans="1:4">
      <c r="A257" s="5" t="s">
        <v>8</v>
      </c>
      <c r="B257" s="6"/>
      <c r="C257" s="6"/>
      <c r="D257" s="6"/>
    </row>
    <row r="258" spans="1:4">
      <c r="A258" s="5"/>
      <c r="B258" s="6"/>
      <c r="C258" s="6"/>
      <c r="D258" s="6"/>
    </row>
    <row r="259" spans="1:4">
      <c r="A259" s="136" t="s">
        <v>23</v>
      </c>
      <c r="B259" s="136"/>
      <c r="C259" s="136"/>
      <c r="D259" s="136"/>
    </row>
    <row r="260" spans="1:4">
      <c r="A260" s="136" t="s">
        <v>73</v>
      </c>
      <c r="B260" s="136"/>
      <c r="C260" s="136"/>
      <c r="D260" s="136"/>
    </row>
    <row r="261" spans="1:4">
      <c r="D261" s="17" t="s">
        <v>14</v>
      </c>
    </row>
    <row r="262" spans="1:4" ht="24.75" customHeight="1">
      <c r="A262" s="8" t="s">
        <v>2</v>
      </c>
      <c r="B262" s="8" t="s">
        <v>3</v>
      </c>
      <c r="C262" s="8" t="s">
        <v>4</v>
      </c>
      <c r="D262" s="8" t="s">
        <v>3</v>
      </c>
    </row>
    <row r="263" spans="1:4" ht="24.75" customHeight="1">
      <c r="A263" s="10" t="s">
        <v>15</v>
      </c>
      <c r="B263" s="10">
        <f>B237</f>
        <v>9616000</v>
      </c>
      <c r="C263" s="11"/>
      <c r="D263" s="11"/>
    </row>
    <row r="264" spans="1:4" ht="24.75" customHeight="1">
      <c r="A264" s="12"/>
      <c r="B264" s="12"/>
      <c r="C264" s="27"/>
      <c r="D264" s="13"/>
    </row>
    <row r="265" spans="1:4" ht="24.75" customHeight="1">
      <c r="A265" s="37"/>
      <c r="B265" s="25"/>
      <c r="C265" s="27"/>
      <c r="D265" s="26"/>
    </row>
    <row r="266" spans="1:4" ht="24.75" customHeight="1">
      <c r="A266" s="37"/>
      <c r="B266" s="25"/>
      <c r="C266" s="27"/>
      <c r="D266" s="26"/>
    </row>
    <row r="267" spans="1:4" ht="24.75" customHeight="1">
      <c r="A267" s="15" t="s">
        <v>5</v>
      </c>
      <c r="B267" s="10">
        <f>SUM(B264:B264)</f>
        <v>0</v>
      </c>
      <c r="C267" s="15" t="s">
        <v>5</v>
      </c>
      <c r="D267" s="10">
        <f>SUM(D264:D264)</f>
        <v>0</v>
      </c>
    </row>
    <row r="268" spans="1:4" ht="24.75" customHeight="1">
      <c r="A268" s="15" t="s">
        <v>6</v>
      </c>
      <c r="B268" s="10">
        <f>B263+B267-D267</f>
        <v>9616000</v>
      </c>
      <c r="C268" s="11"/>
      <c r="D268" s="11"/>
    </row>
    <row r="270" spans="1:4">
      <c r="C270" s="137" t="s">
        <v>22</v>
      </c>
      <c r="D270" s="137"/>
    </row>
    <row r="271" spans="1:4">
      <c r="C271" s="138" t="s">
        <v>12</v>
      </c>
      <c r="D271" s="138"/>
    </row>
    <row r="272" spans="1:4">
      <c r="C272" s="139" t="s">
        <v>7</v>
      </c>
      <c r="D272" s="139"/>
    </row>
    <row r="273" spans="1:4">
      <c r="C273" s="42"/>
    </row>
    <row r="274" spans="1:4">
      <c r="C274" s="42"/>
    </row>
    <row r="276" spans="1:4">
      <c r="C276" s="41"/>
    </row>
    <row r="277" spans="1:4">
      <c r="C277" s="136" t="s">
        <v>13</v>
      </c>
      <c r="D277" s="136"/>
    </row>
    <row r="284" spans="1:4">
      <c r="A284" s="2" t="s">
        <v>1</v>
      </c>
      <c r="B284" s="3"/>
      <c r="C284" s="3"/>
      <c r="D284" s="16" t="s">
        <v>0</v>
      </c>
    </row>
    <row r="285" spans="1:4">
      <c r="A285" s="3" t="s">
        <v>9</v>
      </c>
      <c r="B285" s="3"/>
      <c r="C285" s="3"/>
      <c r="D285" s="3"/>
    </row>
    <row r="286" spans="1:4">
      <c r="A286" s="4" t="s">
        <v>16</v>
      </c>
      <c r="B286" s="3"/>
      <c r="C286" s="3"/>
      <c r="D286" s="3"/>
    </row>
    <row r="287" spans="1:4">
      <c r="A287" s="5" t="s">
        <v>11</v>
      </c>
      <c r="B287" s="6"/>
      <c r="C287" s="6"/>
      <c r="D287" s="6"/>
    </row>
    <row r="288" spans="1:4">
      <c r="A288" s="5" t="s">
        <v>8</v>
      </c>
      <c r="B288" s="6"/>
      <c r="C288" s="6"/>
      <c r="D288" s="6"/>
    </row>
    <row r="289" spans="1:4">
      <c r="A289" s="5"/>
      <c r="B289" s="6"/>
      <c r="C289" s="6"/>
      <c r="D289" s="6"/>
    </row>
    <row r="290" spans="1:4">
      <c r="A290" s="136" t="s">
        <v>23</v>
      </c>
      <c r="B290" s="136"/>
      <c r="C290" s="136"/>
      <c r="D290" s="136"/>
    </row>
    <row r="291" spans="1:4">
      <c r="A291" s="136" t="s">
        <v>84</v>
      </c>
      <c r="B291" s="136"/>
      <c r="C291" s="136"/>
      <c r="D291" s="136"/>
    </row>
    <row r="292" spans="1:4">
      <c r="D292" s="17" t="s">
        <v>14</v>
      </c>
    </row>
    <row r="293" spans="1:4" ht="24.75" customHeight="1">
      <c r="A293" s="8" t="s">
        <v>2</v>
      </c>
      <c r="B293" s="8" t="s">
        <v>3</v>
      </c>
      <c r="C293" s="8" t="s">
        <v>4</v>
      </c>
      <c r="D293" s="8" t="s">
        <v>3</v>
      </c>
    </row>
    <row r="294" spans="1:4" ht="24.75" customHeight="1">
      <c r="A294" s="10" t="s">
        <v>15</v>
      </c>
      <c r="B294" s="10">
        <f>B268</f>
        <v>9616000</v>
      </c>
      <c r="C294" s="11"/>
      <c r="D294" s="11"/>
    </row>
    <row r="295" spans="1:4" ht="24.75" customHeight="1">
      <c r="A295" s="12"/>
      <c r="B295" s="12"/>
      <c r="C295" s="27"/>
      <c r="D295" s="13"/>
    </row>
    <row r="296" spans="1:4" ht="24.75" customHeight="1">
      <c r="A296" s="37"/>
      <c r="B296" s="25"/>
      <c r="C296" s="27"/>
      <c r="D296" s="26"/>
    </row>
    <row r="297" spans="1:4" ht="24.75" customHeight="1">
      <c r="A297" s="37"/>
      <c r="B297" s="25"/>
      <c r="C297" s="27"/>
      <c r="D297" s="26"/>
    </row>
    <row r="298" spans="1:4" ht="24.75" customHeight="1">
      <c r="A298" s="15" t="s">
        <v>5</v>
      </c>
      <c r="B298" s="10">
        <f>SUM(B295:B295)</f>
        <v>0</v>
      </c>
      <c r="C298" s="15" t="s">
        <v>5</v>
      </c>
      <c r="D298" s="10">
        <f>SUM(D295:D295)</f>
        <v>0</v>
      </c>
    </row>
    <row r="299" spans="1:4" ht="24.75" customHeight="1">
      <c r="A299" s="15" t="s">
        <v>6</v>
      </c>
      <c r="B299" s="10">
        <f>B294+B298-D298</f>
        <v>9616000</v>
      </c>
      <c r="C299" s="11"/>
      <c r="D299" s="11"/>
    </row>
    <row r="301" spans="1:4">
      <c r="C301" s="137" t="s">
        <v>22</v>
      </c>
      <c r="D301" s="137"/>
    </row>
    <row r="302" spans="1:4">
      <c r="C302" s="138" t="s">
        <v>12</v>
      </c>
      <c r="D302" s="138"/>
    </row>
    <row r="303" spans="1:4">
      <c r="C303" s="139" t="s">
        <v>7</v>
      </c>
      <c r="D303" s="139"/>
    </row>
    <row r="304" spans="1:4">
      <c r="C304" s="54"/>
    </row>
    <row r="305" spans="1:4">
      <c r="C305" s="54"/>
    </row>
    <row r="307" spans="1:4">
      <c r="C307" s="53"/>
    </row>
    <row r="308" spans="1:4">
      <c r="C308" s="136" t="s">
        <v>13</v>
      </c>
      <c r="D308" s="136"/>
    </row>
    <row r="315" spans="1:4">
      <c r="A315" s="2" t="s">
        <v>1</v>
      </c>
      <c r="B315" s="3"/>
      <c r="C315" s="3"/>
      <c r="D315" s="16" t="s">
        <v>0</v>
      </c>
    </row>
    <row r="316" spans="1:4">
      <c r="A316" s="3" t="s">
        <v>9</v>
      </c>
      <c r="B316" s="3"/>
      <c r="C316" s="3"/>
      <c r="D316" s="3"/>
    </row>
    <row r="317" spans="1:4">
      <c r="A317" s="4" t="s">
        <v>16</v>
      </c>
      <c r="B317" s="3"/>
      <c r="C317" s="3"/>
      <c r="D317" s="3"/>
    </row>
    <row r="318" spans="1:4">
      <c r="A318" s="5" t="s">
        <v>11</v>
      </c>
      <c r="B318" s="6"/>
      <c r="C318" s="6"/>
      <c r="D318" s="6"/>
    </row>
    <row r="319" spans="1:4">
      <c r="A319" s="5" t="s">
        <v>8</v>
      </c>
      <c r="B319" s="6"/>
      <c r="C319" s="6"/>
      <c r="D319" s="6"/>
    </row>
    <row r="320" spans="1:4">
      <c r="A320" s="5"/>
      <c r="B320" s="6"/>
      <c r="C320" s="6"/>
      <c r="D320" s="6"/>
    </row>
    <row r="321" spans="1:4">
      <c r="A321" s="136" t="s">
        <v>23</v>
      </c>
      <c r="B321" s="136"/>
      <c r="C321" s="136"/>
      <c r="D321" s="136"/>
    </row>
    <row r="322" spans="1:4">
      <c r="A322" s="136" t="s">
        <v>88</v>
      </c>
      <c r="B322" s="136"/>
      <c r="C322" s="136"/>
      <c r="D322" s="136"/>
    </row>
    <row r="323" spans="1:4">
      <c r="D323" s="17" t="s">
        <v>14</v>
      </c>
    </row>
    <row r="324" spans="1:4" ht="24.75" customHeight="1">
      <c r="A324" s="8" t="s">
        <v>2</v>
      </c>
      <c r="B324" s="8" t="s">
        <v>3</v>
      </c>
      <c r="C324" s="8" t="s">
        <v>4</v>
      </c>
      <c r="D324" s="8" t="s">
        <v>3</v>
      </c>
    </row>
    <row r="325" spans="1:4" ht="24.75" customHeight="1">
      <c r="A325" s="10" t="s">
        <v>15</v>
      </c>
      <c r="B325" s="10">
        <f>B299</f>
        <v>9616000</v>
      </c>
      <c r="C325" s="11"/>
      <c r="D325" s="11"/>
    </row>
    <row r="326" spans="1:4" ht="24.75" customHeight="1">
      <c r="A326" s="12"/>
      <c r="B326" s="12"/>
      <c r="C326" s="27"/>
      <c r="D326" s="13"/>
    </row>
    <row r="327" spans="1:4" ht="24.75" customHeight="1">
      <c r="A327" s="37"/>
      <c r="B327" s="25"/>
      <c r="C327" s="27"/>
      <c r="D327" s="26"/>
    </row>
    <row r="328" spans="1:4" ht="24.75" customHeight="1">
      <c r="A328" s="37"/>
      <c r="B328" s="25"/>
      <c r="C328" s="27"/>
      <c r="D328" s="26"/>
    </row>
    <row r="329" spans="1:4" ht="24.75" customHeight="1">
      <c r="A329" s="15" t="s">
        <v>5</v>
      </c>
      <c r="B329" s="10">
        <f>SUM(B326:B326)</f>
        <v>0</v>
      </c>
      <c r="C329" s="15" t="s">
        <v>5</v>
      </c>
      <c r="D329" s="10">
        <f>SUM(D326:D326)</f>
        <v>0</v>
      </c>
    </row>
    <row r="330" spans="1:4" ht="24.75" customHeight="1">
      <c r="A330" s="15" t="s">
        <v>6</v>
      </c>
      <c r="B330" s="10">
        <f>B325+B329-D329</f>
        <v>9616000</v>
      </c>
      <c r="C330" s="11"/>
      <c r="D330" s="11"/>
    </row>
    <row r="332" spans="1:4">
      <c r="C332" s="137" t="s">
        <v>22</v>
      </c>
      <c r="D332" s="137"/>
    </row>
    <row r="333" spans="1:4">
      <c r="C333" s="138" t="s">
        <v>12</v>
      </c>
      <c r="D333" s="138"/>
    </row>
    <row r="334" spans="1:4">
      <c r="C334" s="139" t="s">
        <v>7</v>
      </c>
      <c r="D334" s="139"/>
    </row>
    <row r="335" spans="1:4">
      <c r="C335" s="58"/>
    </row>
    <row r="336" spans="1:4">
      <c r="C336" s="58"/>
    </row>
    <row r="338" spans="1:4">
      <c r="C338" s="57"/>
    </row>
    <row r="339" spans="1:4">
      <c r="C339" s="136" t="s">
        <v>13</v>
      </c>
      <c r="D339" s="136"/>
    </row>
    <row r="346" spans="1:4">
      <c r="A346" s="2" t="s">
        <v>1</v>
      </c>
      <c r="B346" s="3"/>
      <c r="C346" s="3"/>
      <c r="D346" s="16" t="s">
        <v>0</v>
      </c>
    </row>
    <row r="347" spans="1:4">
      <c r="A347" s="3" t="s">
        <v>9</v>
      </c>
      <c r="B347" s="3"/>
      <c r="C347" s="3"/>
      <c r="D347" s="3"/>
    </row>
    <row r="348" spans="1:4">
      <c r="A348" s="4" t="s">
        <v>16</v>
      </c>
      <c r="B348" s="3"/>
      <c r="C348" s="3"/>
      <c r="D348" s="3"/>
    </row>
    <row r="349" spans="1:4">
      <c r="A349" s="5" t="s">
        <v>11</v>
      </c>
      <c r="B349" s="6"/>
      <c r="C349" s="6"/>
      <c r="D349" s="6"/>
    </row>
    <row r="350" spans="1:4">
      <c r="A350" s="5" t="s">
        <v>8</v>
      </c>
      <c r="B350" s="6"/>
      <c r="C350" s="6"/>
      <c r="D350" s="6"/>
    </row>
    <row r="351" spans="1:4">
      <c r="A351" s="5"/>
      <c r="B351" s="6"/>
      <c r="C351" s="6"/>
      <c r="D351" s="6"/>
    </row>
    <row r="352" spans="1:4">
      <c r="A352" s="136" t="s">
        <v>23</v>
      </c>
      <c r="B352" s="136"/>
      <c r="C352" s="136"/>
      <c r="D352" s="136"/>
    </row>
    <row r="353" spans="1:4">
      <c r="A353" s="136" t="s">
        <v>130</v>
      </c>
      <c r="B353" s="136"/>
      <c r="C353" s="136"/>
      <c r="D353" s="136"/>
    </row>
    <row r="354" spans="1:4">
      <c r="D354" s="17" t="s">
        <v>14</v>
      </c>
    </row>
    <row r="355" spans="1:4" ht="24.75" customHeight="1">
      <c r="A355" s="8" t="s">
        <v>2</v>
      </c>
      <c r="B355" s="8" t="s">
        <v>3</v>
      </c>
      <c r="C355" s="8" t="s">
        <v>4</v>
      </c>
      <c r="D355" s="8" t="s">
        <v>3</v>
      </c>
    </row>
    <row r="356" spans="1:4" ht="24.75" customHeight="1">
      <c r="A356" s="10" t="s">
        <v>15</v>
      </c>
      <c r="B356" s="10">
        <f>B330</f>
        <v>9616000</v>
      </c>
      <c r="C356" s="11"/>
      <c r="D356" s="11"/>
    </row>
    <row r="357" spans="1:4" s="44" customFormat="1" ht="38.25" customHeight="1">
      <c r="A357" s="107" t="s">
        <v>131</v>
      </c>
      <c r="B357" s="109">
        <f>27*4*20000</f>
        <v>2160000</v>
      </c>
      <c r="C357" s="107" t="s">
        <v>133</v>
      </c>
      <c r="D357" s="108">
        <v>8928000</v>
      </c>
    </row>
    <row r="358" spans="1:4" s="44" customFormat="1" ht="38.25" customHeight="1">
      <c r="A358" s="107" t="s">
        <v>132</v>
      </c>
      <c r="B358" s="110">
        <f>17*4*40000</f>
        <v>2720000</v>
      </c>
      <c r="C358" s="18" t="s">
        <v>134</v>
      </c>
      <c r="D358" s="111">
        <v>5568000</v>
      </c>
    </row>
    <row r="359" spans="1:4" ht="24.75" customHeight="1">
      <c r="A359" s="37"/>
      <c r="B359" s="25"/>
      <c r="C359" s="27"/>
      <c r="D359" s="26"/>
    </row>
    <row r="360" spans="1:4" ht="24.75" customHeight="1">
      <c r="A360" s="15" t="s">
        <v>5</v>
      </c>
      <c r="B360" s="10">
        <f>B357+B358</f>
        <v>4880000</v>
      </c>
      <c r="C360" s="15" t="s">
        <v>5</v>
      </c>
      <c r="D360" s="10">
        <f>SUM(D357:D359)</f>
        <v>14496000</v>
      </c>
    </row>
    <row r="361" spans="1:4" ht="24.75" customHeight="1">
      <c r="A361" s="15" t="s">
        <v>6</v>
      </c>
      <c r="B361" s="10">
        <f>B356+B360-D360</f>
        <v>0</v>
      </c>
      <c r="C361" s="11"/>
      <c r="D361" s="11"/>
    </row>
    <row r="363" spans="1:4">
      <c r="C363" s="137" t="s">
        <v>129</v>
      </c>
      <c r="D363" s="137"/>
    </row>
    <row r="364" spans="1:4">
      <c r="C364" s="138" t="s">
        <v>12</v>
      </c>
      <c r="D364" s="138"/>
    </row>
    <row r="365" spans="1:4">
      <c r="C365" s="139" t="s">
        <v>7</v>
      </c>
      <c r="D365" s="139"/>
    </row>
    <row r="366" spans="1:4">
      <c r="C366" s="90"/>
    </row>
    <row r="367" spans="1:4">
      <c r="C367" s="90"/>
    </row>
    <row r="369" spans="1:4">
      <c r="C369" s="89"/>
    </row>
    <row r="370" spans="1:4">
      <c r="C370" s="136" t="s">
        <v>13</v>
      </c>
      <c r="D370" s="136"/>
    </row>
    <row r="375" spans="1:4">
      <c r="A375" s="2" t="s">
        <v>1</v>
      </c>
      <c r="B375" s="3"/>
      <c r="C375" s="3"/>
      <c r="D375" s="16" t="s">
        <v>0</v>
      </c>
    </row>
    <row r="376" spans="1:4">
      <c r="A376" s="3" t="s">
        <v>9</v>
      </c>
      <c r="B376" s="3"/>
      <c r="C376" s="3"/>
      <c r="D376" s="3"/>
    </row>
    <row r="377" spans="1:4">
      <c r="A377" s="4" t="s">
        <v>16</v>
      </c>
      <c r="B377" s="3"/>
      <c r="C377" s="3"/>
      <c r="D377" s="3"/>
    </row>
    <row r="378" spans="1:4">
      <c r="A378" s="5" t="s">
        <v>11</v>
      </c>
      <c r="B378" s="6"/>
      <c r="C378" s="6"/>
      <c r="D378" s="6"/>
    </row>
    <row r="379" spans="1:4">
      <c r="A379" s="5" t="s">
        <v>8</v>
      </c>
      <c r="B379" s="6"/>
      <c r="C379" s="6"/>
      <c r="D379" s="6"/>
    </row>
    <row r="380" spans="1:4">
      <c r="A380" s="5"/>
      <c r="B380" s="6"/>
      <c r="C380" s="6"/>
      <c r="D380" s="6"/>
    </row>
    <row r="381" spans="1:4">
      <c r="A381" s="136" t="s">
        <v>23</v>
      </c>
      <c r="B381" s="136"/>
      <c r="C381" s="136"/>
      <c r="D381" s="136"/>
    </row>
    <row r="382" spans="1:4">
      <c r="A382" s="136" t="s">
        <v>147</v>
      </c>
      <c r="B382" s="136"/>
      <c r="C382" s="136"/>
      <c r="D382" s="136"/>
    </row>
    <row r="383" spans="1:4">
      <c r="D383" s="17" t="s">
        <v>14</v>
      </c>
    </row>
    <row r="384" spans="1:4" ht="24.75" customHeight="1">
      <c r="A384" s="8" t="s">
        <v>2</v>
      </c>
      <c r="B384" s="8" t="s">
        <v>3</v>
      </c>
      <c r="C384" s="8" t="s">
        <v>4</v>
      </c>
      <c r="D384" s="8" t="s">
        <v>3</v>
      </c>
    </row>
    <row r="385" spans="1:4" ht="24.75" customHeight="1">
      <c r="A385" s="10" t="s">
        <v>15</v>
      </c>
      <c r="B385" s="10">
        <f>B16</f>
        <v>5216000</v>
      </c>
      <c r="C385" s="11"/>
      <c r="D385" s="11"/>
    </row>
    <row r="386" spans="1:4" ht="35.25" customHeight="1">
      <c r="A386" s="134" t="s">
        <v>156</v>
      </c>
      <c r="B386" s="135">
        <f>14*5*40000</f>
        <v>2800000</v>
      </c>
      <c r="C386" s="107" t="s">
        <v>133</v>
      </c>
      <c r="D386" s="108">
        <v>8928000</v>
      </c>
    </row>
    <row r="387" spans="1:4" ht="35.25" customHeight="1">
      <c r="A387" s="134" t="s">
        <v>157</v>
      </c>
      <c r="B387" s="135">
        <f>16*5*20000</f>
        <v>1600000</v>
      </c>
      <c r="C387" s="18" t="s">
        <v>134</v>
      </c>
      <c r="D387" s="111">
        <v>5568000</v>
      </c>
    </row>
    <row r="388" spans="1:4" s="44" customFormat="1" ht="38.25" customHeight="1">
      <c r="A388" s="107" t="s">
        <v>131</v>
      </c>
      <c r="B388" s="109">
        <f>27*4*20000</f>
        <v>2160000</v>
      </c>
      <c r="C388" s="107"/>
      <c r="D388" s="108"/>
    </row>
    <row r="389" spans="1:4" s="44" customFormat="1" ht="38.25" customHeight="1">
      <c r="A389" s="107" t="s">
        <v>132</v>
      </c>
      <c r="B389" s="110">
        <f>17*4*40000</f>
        <v>2720000</v>
      </c>
      <c r="C389" s="18"/>
      <c r="D389" s="111"/>
    </row>
    <row r="390" spans="1:4" ht="24.75" customHeight="1">
      <c r="A390" s="37"/>
      <c r="B390" s="25"/>
      <c r="C390" s="27"/>
      <c r="D390" s="26"/>
    </row>
    <row r="391" spans="1:4" ht="24.75" customHeight="1">
      <c r="A391" s="15" t="s">
        <v>5</v>
      </c>
      <c r="B391" s="10">
        <f>SUM(B386:B390)</f>
        <v>9280000</v>
      </c>
      <c r="C391" s="15" t="s">
        <v>5</v>
      </c>
      <c r="D391" s="10">
        <f>SUM(D386:D390)</f>
        <v>14496000</v>
      </c>
    </row>
    <row r="392" spans="1:4" ht="24.75" customHeight="1">
      <c r="A392" s="15" t="s">
        <v>6</v>
      </c>
      <c r="B392" s="10">
        <f>B385+B391-D391</f>
        <v>0</v>
      </c>
      <c r="C392" s="11"/>
      <c r="D392" s="11"/>
    </row>
    <row r="394" spans="1:4">
      <c r="C394" s="137" t="s">
        <v>129</v>
      </c>
      <c r="D394" s="137"/>
    </row>
    <row r="395" spans="1:4">
      <c r="C395" s="138" t="s">
        <v>12</v>
      </c>
      <c r="D395" s="138"/>
    </row>
    <row r="396" spans="1:4">
      <c r="C396" s="139" t="s">
        <v>7</v>
      </c>
      <c r="D396" s="139"/>
    </row>
    <row r="397" spans="1:4">
      <c r="C397" s="90"/>
    </row>
    <row r="398" spans="1:4">
      <c r="C398" s="90"/>
    </row>
    <row r="400" spans="1:4">
      <c r="C400" s="89"/>
    </row>
    <row r="401" spans="3:4">
      <c r="C401" s="136" t="s">
        <v>13</v>
      </c>
      <c r="D401" s="136"/>
    </row>
  </sheetData>
  <mergeCells count="78">
    <mergeCell ref="C396:D396"/>
    <mergeCell ref="C401:D401"/>
    <mergeCell ref="C370:D370"/>
    <mergeCell ref="A381:D381"/>
    <mergeCell ref="A382:D382"/>
    <mergeCell ref="C394:D394"/>
    <mergeCell ref="C395:D395"/>
    <mergeCell ref="A352:D352"/>
    <mergeCell ref="A353:D353"/>
    <mergeCell ref="C363:D363"/>
    <mergeCell ref="C364:D364"/>
    <mergeCell ref="C365:D365"/>
    <mergeCell ref="C339:D339"/>
    <mergeCell ref="A321:D321"/>
    <mergeCell ref="A322:D322"/>
    <mergeCell ref="C332:D332"/>
    <mergeCell ref="C333:D333"/>
    <mergeCell ref="C334:D334"/>
    <mergeCell ref="C271:D271"/>
    <mergeCell ref="C272:D272"/>
    <mergeCell ref="C277:D277"/>
    <mergeCell ref="C241:D241"/>
    <mergeCell ref="C246:D246"/>
    <mergeCell ref="A259:D259"/>
    <mergeCell ref="A260:D260"/>
    <mergeCell ref="C270:D270"/>
    <mergeCell ref="C215:D215"/>
    <mergeCell ref="A228:D228"/>
    <mergeCell ref="A229:D229"/>
    <mergeCell ref="C239:D239"/>
    <mergeCell ref="C240:D240"/>
    <mergeCell ref="A197:D197"/>
    <mergeCell ref="A198:D198"/>
    <mergeCell ref="C208:D208"/>
    <mergeCell ref="C209:D209"/>
    <mergeCell ref="C210:D210"/>
    <mergeCell ref="C184:D184"/>
    <mergeCell ref="A166:D166"/>
    <mergeCell ref="A167:D167"/>
    <mergeCell ref="C177:D177"/>
    <mergeCell ref="C178:D178"/>
    <mergeCell ref="C179:D179"/>
    <mergeCell ref="C25:D25"/>
    <mergeCell ref="A7:D7"/>
    <mergeCell ref="A8:D8"/>
    <mergeCell ref="C18:D18"/>
    <mergeCell ref="C19:D19"/>
    <mergeCell ref="C20:D20"/>
    <mergeCell ref="A39:D39"/>
    <mergeCell ref="A40:D40"/>
    <mergeCell ref="C50:D50"/>
    <mergeCell ref="C51:D51"/>
    <mergeCell ref="C52:D52"/>
    <mergeCell ref="C57:D57"/>
    <mergeCell ref="A71:D71"/>
    <mergeCell ref="A72:D72"/>
    <mergeCell ref="C82:D82"/>
    <mergeCell ref="C83:D83"/>
    <mergeCell ref="C84:D84"/>
    <mergeCell ref="C89:D89"/>
    <mergeCell ref="A103:D103"/>
    <mergeCell ref="A104:D104"/>
    <mergeCell ref="C114:D114"/>
    <mergeCell ref="C146:D146"/>
    <mergeCell ref="C147:D147"/>
    <mergeCell ref="C148:D148"/>
    <mergeCell ref="C153:D153"/>
    <mergeCell ref="C115:D115"/>
    <mergeCell ref="C116:D116"/>
    <mergeCell ref="C121:D121"/>
    <mergeCell ref="A135:D135"/>
    <mergeCell ref="A136:D136"/>
    <mergeCell ref="C308:D308"/>
    <mergeCell ref="A290:D290"/>
    <mergeCell ref="A291:D291"/>
    <mergeCell ref="C301:D301"/>
    <mergeCell ref="C302:D302"/>
    <mergeCell ref="C303:D303"/>
  </mergeCells>
  <pageMargins left="0.47" right="0.16" top="0.6" bottom="0.21" header="0.22" footer="0.1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409"/>
  <sheetViews>
    <sheetView topLeftCell="A193" workbookViewId="0">
      <selection activeCell="B401" sqref="B401"/>
    </sheetView>
  </sheetViews>
  <sheetFormatPr defaultRowHeight="15.75"/>
  <cols>
    <col min="1" max="1" width="43.42578125" style="9" customWidth="1"/>
    <col min="2" max="2" width="13.7109375" style="9" customWidth="1"/>
    <col min="3" max="3" width="58.5703125" style="9" customWidth="1"/>
    <col min="4" max="4" width="15.42578125" style="9" customWidth="1"/>
    <col min="5" max="16384" width="9.140625" style="9"/>
  </cols>
  <sheetData>
    <row r="1" spans="1:13">
      <c r="A1" s="2" t="s">
        <v>1</v>
      </c>
      <c r="B1" s="3"/>
      <c r="C1" s="3"/>
      <c r="D1" s="22" t="s">
        <v>0</v>
      </c>
      <c r="E1" s="3"/>
      <c r="F1" s="3"/>
      <c r="G1" s="3"/>
      <c r="H1" s="3"/>
      <c r="L1" s="1"/>
    </row>
    <row r="2" spans="1:13">
      <c r="A2" s="3" t="s">
        <v>9</v>
      </c>
      <c r="B2" s="3"/>
      <c r="C2" s="3"/>
      <c r="D2" s="3"/>
      <c r="E2" s="3"/>
      <c r="F2" s="3"/>
      <c r="G2" s="3"/>
      <c r="H2" s="3"/>
    </row>
    <row r="3" spans="1:13">
      <c r="A3" s="4" t="s">
        <v>10</v>
      </c>
      <c r="B3" s="3"/>
      <c r="C3" s="3"/>
      <c r="D3" s="3"/>
      <c r="E3" s="3"/>
      <c r="F3" s="3"/>
      <c r="G3" s="3"/>
      <c r="H3" s="3"/>
    </row>
    <row r="4" spans="1:13">
      <c r="A4" s="5" t="s">
        <v>11</v>
      </c>
      <c r="B4" s="6"/>
      <c r="C4" s="6"/>
      <c r="D4" s="6"/>
      <c r="E4" s="6"/>
      <c r="F4" s="6"/>
      <c r="G4" s="6"/>
      <c r="H4" s="3"/>
    </row>
    <row r="5" spans="1:13">
      <c r="A5" s="5" t="s">
        <v>8</v>
      </c>
      <c r="B5" s="6"/>
      <c r="C5" s="6"/>
      <c r="D5" s="6"/>
      <c r="E5" s="6"/>
      <c r="F5" s="6"/>
      <c r="G5" s="6"/>
      <c r="H5" s="6"/>
    </row>
    <row r="6" spans="1:13">
      <c r="A6" s="5"/>
      <c r="B6" s="6"/>
      <c r="C6" s="6"/>
      <c r="D6" s="6"/>
      <c r="E6" s="6"/>
      <c r="F6" s="6"/>
      <c r="G6" s="6"/>
      <c r="H6" s="6"/>
    </row>
    <row r="7" spans="1:13">
      <c r="A7" s="136" t="s">
        <v>24</v>
      </c>
      <c r="B7" s="136"/>
      <c r="C7" s="136"/>
      <c r="D7" s="136"/>
      <c r="E7" s="7"/>
      <c r="F7" s="7"/>
      <c r="G7" s="7"/>
      <c r="H7" s="7"/>
      <c r="I7" s="7"/>
      <c r="J7" s="7"/>
      <c r="K7" s="7"/>
      <c r="L7" s="7"/>
      <c r="M7" s="7"/>
    </row>
    <row r="8" spans="1:13">
      <c r="A8" s="136" t="s">
        <v>57</v>
      </c>
      <c r="B8" s="136"/>
      <c r="C8" s="136"/>
      <c r="D8" s="136"/>
      <c r="E8" s="7"/>
      <c r="F8" s="7"/>
      <c r="G8" s="7"/>
      <c r="H8" s="7"/>
      <c r="I8" s="7"/>
      <c r="J8" s="7"/>
      <c r="K8" s="7"/>
      <c r="L8" s="7"/>
      <c r="M8" s="7"/>
    </row>
    <row r="9" spans="1:13">
      <c r="D9" s="17" t="s">
        <v>14</v>
      </c>
    </row>
    <row r="10" spans="1:13" ht="21.75" customHeight="1">
      <c r="A10" s="8" t="s">
        <v>2</v>
      </c>
      <c r="B10" s="8" t="s">
        <v>3</v>
      </c>
      <c r="C10" s="8" t="s">
        <v>4</v>
      </c>
      <c r="D10" s="8" t="s">
        <v>3</v>
      </c>
      <c r="E10" s="1"/>
      <c r="H10" s="1"/>
    </row>
    <row r="11" spans="1:13" ht="30.75" customHeight="1">
      <c r="A11" s="10" t="s">
        <v>15</v>
      </c>
      <c r="B11" s="10">
        <v>60187662</v>
      </c>
      <c r="C11" s="11"/>
      <c r="D11" s="11"/>
    </row>
    <row r="12" spans="1:13" ht="30.75" customHeight="1">
      <c r="A12" s="12"/>
      <c r="B12" s="12"/>
      <c r="C12" s="21"/>
      <c r="D12" s="13"/>
    </row>
    <row r="13" spans="1:13" ht="30.75" customHeight="1">
      <c r="A13" s="15" t="s">
        <v>5</v>
      </c>
      <c r="B13" s="10">
        <f>B11+B12</f>
        <v>60187662</v>
      </c>
      <c r="C13" s="15" t="s">
        <v>5</v>
      </c>
      <c r="D13" s="10">
        <f>SUM(D12:D12)</f>
        <v>0</v>
      </c>
    </row>
    <row r="14" spans="1:13" ht="30.75" customHeight="1">
      <c r="A14" s="15" t="s">
        <v>6</v>
      </c>
      <c r="B14" s="10">
        <f>B13-D13</f>
        <v>60187662</v>
      </c>
      <c r="C14" s="11"/>
      <c r="D14" s="11"/>
    </row>
    <row r="15" spans="1:13" ht="20.25" customHeight="1"/>
    <row r="16" spans="1:13">
      <c r="C16" s="137" t="s">
        <v>22</v>
      </c>
      <c r="D16" s="137"/>
    </row>
    <row r="17" spans="3:4">
      <c r="C17" s="138" t="s">
        <v>12</v>
      </c>
      <c r="D17" s="138"/>
    </row>
    <row r="18" spans="3:4">
      <c r="C18" s="139" t="s">
        <v>7</v>
      </c>
      <c r="D18" s="139"/>
    </row>
    <row r="19" spans="3:4">
      <c r="C19" s="24"/>
    </row>
    <row r="20" spans="3:4">
      <c r="C20" s="24"/>
    </row>
    <row r="22" spans="3:4">
      <c r="C22" s="23"/>
    </row>
    <row r="23" spans="3:4">
      <c r="C23" s="136" t="s">
        <v>13</v>
      </c>
      <c r="D23" s="136"/>
    </row>
    <row r="33" spans="1:13">
      <c r="A33" s="2" t="s">
        <v>1</v>
      </c>
      <c r="B33" s="3"/>
      <c r="C33" s="3"/>
      <c r="D33" s="34" t="s">
        <v>0</v>
      </c>
      <c r="E33" s="3"/>
      <c r="F33" s="3"/>
      <c r="G33" s="3"/>
      <c r="H33" s="3"/>
      <c r="L33" s="1"/>
    </row>
    <row r="34" spans="1:13">
      <c r="A34" s="3" t="s">
        <v>9</v>
      </c>
      <c r="B34" s="3"/>
      <c r="C34" s="3"/>
      <c r="D34" s="3"/>
      <c r="E34" s="3"/>
      <c r="F34" s="3"/>
      <c r="G34" s="3"/>
      <c r="H34" s="3"/>
    </row>
    <row r="35" spans="1:13">
      <c r="A35" s="4" t="s">
        <v>10</v>
      </c>
      <c r="B35" s="3"/>
      <c r="C35" s="3"/>
      <c r="D35" s="3"/>
      <c r="E35" s="3"/>
      <c r="F35" s="3"/>
      <c r="G35" s="3"/>
      <c r="H35" s="3"/>
    </row>
    <row r="36" spans="1:13">
      <c r="A36" s="5" t="s">
        <v>11</v>
      </c>
      <c r="B36" s="6"/>
      <c r="C36" s="6"/>
      <c r="D36" s="6"/>
      <c r="E36" s="6"/>
      <c r="F36" s="6"/>
      <c r="G36" s="6"/>
      <c r="H36" s="3"/>
    </row>
    <row r="37" spans="1:13">
      <c r="A37" s="5" t="s">
        <v>8</v>
      </c>
      <c r="B37" s="6"/>
      <c r="C37" s="6"/>
      <c r="D37" s="6"/>
      <c r="E37" s="6"/>
      <c r="F37" s="6"/>
      <c r="G37" s="6"/>
      <c r="H37" s="6"/>
    </row>
    <row r="38" spans="1:13">
      <c r="A38" s="5"/>
      <c r="B38" s="6"/>
      <c r="C38" s="6"/>
      <c r="D38" s="6"/>
      <c r="E38" s="6"/>
      <c r="F38" s="6"/>
      <c r="G38" s="6"/>
      <c r="H38" s="6"/>
    </row>
    <row r="39" spans="1:13">
      <c r="A39" s="136" t="s">
        <v>24</v>
      </c>
      <c r="B39" s="136"/>
      <c r="C39" s="136"/>
      <c r="D39" s="136"/>
      <c r="E39" s="7"/>
      <c r="F39" s="7"/>
      <c r="G39" s="7"/>
      <c r="H39" s="7"/>
      <c r="I39" s="7"/>
      <c r="J39" s="7"/>
      <c r="K39" s="7"/>
      <c r="L39" s="7"/>
      <c r="M39" s="7"/>
    </row>
    <row r="40" spans="1:13">
      <c r="A40" s="136" t="s">
        <v>58</v>
      </c>
      <c r="B40" s="136"/>
      <c r="C40" s="136"/>
      <c r="D40" s="136"/>
      <c r="E40" s="7"/>
      <c r="F40" s="7"/>
      <c r="G40" s="7"/>
      <c r="H40" s="7"/>
      <c r="I40" s="7"/>
      <c r="J40" s="7"/>
      <c r="K40" s="7"/>
      <c r="L40" s="7"/>
      <c r="M40" s="7"/>
    </row>
    <row r="41" spans="1:13">
      <c r="D41" s="17" t="s">
        <v>14</v>
      </c>
    </row>
    <row r="42" spans="1:13" ht="21.75" customHeight="1">
      <c r="A42" s="8" t="s">
        <v>2</v>
      </c>
      <c r="B42" s="8" t="s">
        <v>3</v>
      </c>
      <c r="C42" s="8" t="s">
        <v>4</v>
      </c>
      <c r="D42" s="8" t="s">
        <v>3</v>
      </c>
      <c r="E42" s="1"/>
      <c r="H42" s="1"/>
    </row>
    <row r="43" spans="1:13" ht="30.75" customHeight="1">
      <c r="A43" s="10" t="s">
        <v>15</v>
      </c>
      <c r="B43" s="10">
        <v>60187662</v>
      </c>
      <c r="C43" s="11"/>
      <c r="D43" s="11"/>
    </row>
    <row r="44" spans="1:13" ht="30.75" customHeight="1">
      <c r="A44" s="12"/>
      <c r="B44" s="12"/>
      <c r="C44" s="21"/>
      <c r="D44" s="13"/>
    </row>
    <row r="45" spans="1:13" ht="30.75" customHeight="1">
      <c r="A45" s="15" t="s">
        <v>5</v>
      </c>
      <c r="B45" s="10">
        <f>B43+B44</f>
        <v>60187662</v>
      </c>
      <c r="C45" s="15" t="s">
        <v>5</v>
      </c>
      <c r="D45" s="10">
        <f>SUM(D44:D44)</f>
        <v>0</v>
      </c>
    </row>
    <row r="46" spans="1:13" ht="30.75" customHeight="1">
      <c r="A46" s="15" t="s">
        <v>6</v>
      </c>
      <c r="B46" s="10">
        <f>B45-D45</f>
        <v>60187662</v>
      </c>
      <c r="C46" s="11"/>
      <c r="D46" s="11"/>
    </row>
    <row r="47" spans="1:13" ht="20.25" customHeight="1"/>
    <row r="48" spans="1:13">
      <c r="C48" s="137" t="s">
        <v>22</v>
      </c>
      <c r="D48" s="137"/>
    </row>
    <row r="49" spans="3:4">
      <c r="C49" s="138" t="s">
        <v>12</v>
      </c>
      <c r="D49" s="138"/>
    </row>
    <row r="50" spans="3:4">
      <c r="C50" s="139" t="s">
        <v>7</v>
      </c>
      <c r="D50" s="139"/>
    </row>
    <row r="51" spans="3:4">
      <c r="C51" s="36"/>
    </row>
    <row r="52" spans="3:4">
      <c r="C52" s="36"/>
    </row>
    <row r="54" spans="3:4">
      <c r="C54" s="35"/>
    </row>
    <row r="55" spans="3:4">
      <c r="C55" s="136" t="s">
        <v>13</v>
      </c>
      <c r="D55" s="136"/>
    </row>
    <row r="65" spans="1:13">
      <c r="A65" s="2" t="s">
        <v>1</v>
      </c>
      <c r="B65" s="3"/>
      <c r="C65" s="3"/>
      <c r="D65" s="34" t="s">
        <v>0</v>
      </c>
      <c r="E65" s="3"/>
      <c r="F65" s="3"/>
      <c r="G65" s="3"/>
      <c r="H65" s="3"/>
      <c r="L65" s="1"/>
    </row>
    <row r="66" spans="1:13">
      <c r="A66" s="3" t="s">
        <v>9</v>
      </c>
      <c r="B66" s="3"/>
      <c r="C66" s="3"/>
      <c r="D66" s="3"/>
      <c r="E66" s="3"/>
      <c r="F66" s="3"/>
      <c r="G66" s="3"/>
      <c r="H66" s="3"/>
    </row>
    <row r="67" spans="1:13">
      <c r="A67" s="4" t="s">
        <v>10</v>
      </c>
      <c r="B67" s="3"/>
      <c r="C67" s="3"/>
      <c r="D67" s="3"/>
      <c r="E67" s="3"/>
      <c r="F67" s="3"/>
      <c r="G67" s="3"/>
      <c r="H67" s="3"/>
    </row>
    <row r="68" spans="1:13">
      <c r="A68" s="5" t="s">
        <v>11</v>
      </c>
      <c r="B68" s="6"/>
      <c r="C68" s="6"/>
      <c r="D68" s="6"/>
      <c r="E68" s="6"/>
      <c r="F68" s="6"/>
      <c r="G68" s="6"/>
      <c r="H68" s="3"/>
    </row>
    <row r="69" spans="1:13">
      <c r="A69" s="5" t="s">
        <v>8</v>
      </c>
      <c r="B69" s="6"/>
      <c r="C69" s="6"/>
      <c r="D69" s="6"/>
      <c r="E69" s="6"/>
      <c r="F69" s="6"/>
      <c r="G69" s="6"/>
      <c r="H69" s="6"/>
    </row>
    <row r="70" spans="1:13">
      <c r="A70" s="5"/>
      <c r="B70" s="6"/>
      <c r="C70" s="6"/>
      <c r="D70" s="6"/>
      <c r="E70" s="6"/>
      <c r="F70" s="6"/>
      <c r="G70" s="6"/>
      <c r="H70" s="6"/>
    </row>
    <row r="71" spans="1:13">
      <c r="A71" s="136" t="s">
        <v>24</v>
      </c>
      <c r="B71" s="136"/>
      <c r="C71" s="136"/>
      <c r="D71" s="136"/>
      <c r="E71" s="7"/>
      <c r="F71" s="7"/>
      <c r="G71" s="7"/>
      <c r="H71" s="7"/>
      <c r="I71" s="7"/>
      <c r="J71" s="7"/>
      <c r="K71" s="7"/>
      <c r="L71" s="7"/>
      <c r="M71" s="7"/>
    </row>
    <row r="72" spans="1:13">
      <c r="A72" s="136" t="s">
        <v>59</v>
      </c>
      <c r="B72" s="136"/>
      <c r="C72" s="136"/>
      <c r="D72" s="136"/>
      <c r="E72" s="7"/>
      <c r="F72" s="7"/>
      <c r="G72" s="7"/>
      <c r="H72" s="7"/>
      <c r="I72" s="7"/>
      <c r="J72" s="7"/>
      <c r="K72" s="7"/>
      <c r="L72" s="7"/>
      <c r="M72" s="7"/>
    </row>
    <row r="73" spans="1:13">
      <c r="D73" s="17" t="s">
        <v>14</v>
      </c>
    </row>
    <row r="74" spans="1:13" ht="21.75" customHeight="1">
      <c r="A74" s="8" t="s">
        <v>2</v>
      </c>
      <c r="B74" s="8" t="s">
        <v>3</v>
      </c>
      <c r="C74" s="8" t="s">
        <v>4</v>
      </c>
      <c r="D74" s="8" t="s">
        <v>3</v>
      </c>
      <c r="E74" s="1"/>
      <c r="H74" s="1"/>
    </row>
    <row r="75" spans="1:13" ht="30.75" customHeight="1">
      <c r="A75" s="10" t="s">
        <v>15</v>
      </c>
      <c r="B75" s="10">
        <v>60187662</v>
      </c>
      <c r="C75" s="11"/>
      <c r="D75" s="11"/>
    </row>
    <row r="76" spans="1:13" ht="30.75" customHeight="1">
      <c r="A76" s="12"/>
      <c r="B76" s="12"/>
      <c r="C76" s="21"/>
      <c r="D76" s="13"/>
    </row>
    <row r="77" spans="1:13" ht="30.75" customHeight="1">
      <c r="A77" s="15" t="s">
        <v>5</v>
      </c>
      <c r="B77" s="10">
        <f>B75+B76</f>
        <v>60187662</v>
      </c>
      <c r="C77" s="15" t="s">
        <v>5</v>
      </c>
      <c r="D77" s="10">
        <f>SUM(D76:D76)</f>
        <v>0</v>
      </c>
    </row>
    <row r="78" spans="1:13" ht="30.75" customHeight="1">
      <c r="A78" s="15" t="s">
        <v>6</v>
      </c>
      <c r="B78" s="10">
        <f>B77-D77</f>
        <v>60187662</v>
      </c>
      <c r="C78" s="11"/>
      <c r="D78" s="11"/>
    </row>
    <row r="79" spans="1:13" ht="20.25" customHeight="1"/>
    <row r="80" spans="1:13">
      <c r="C80" s="137" t="s">
        <v>22</v>
      </c>
      <c r="D80" s="137"/>
    </row>
    <row r="81" spans="3:4">
      <c r="C81" s="138" t="s">
        <v>12</v>
      </c>
      <c r="D81" s="138"/>
    </row>
    <row r="82" spans="3:4">
      <c r="C82" s="139" t="s">
        <v>7</v>
      </c>
      <c r="D82" s="139"/>
    </row>
    <row r="83" spans="3:4">
      <c r="C83" s="36"/>
    </row>
    <row r="84" spans="3:4">
      <c r="C84" s="36"/>
    </row>
    <row r="86" spans="3:4">
      <c r="C86" s="35"/>
    </row>
    <row r="87" spans="3:4">
      <c r="C87" s="136" t="s">
        <v>13</v>
      </c>
      <c r="D87" s="136"/>
    </row>
    <row r="97" spans="1:13">
      <c r="A97" s="2" t="s">
        <v>1</v>
      </c>
      <c r="B97" s="3"/>
      <c r="C97" s="3"/>
      <c r="D97" s="34" t="s">
        <v>0</v>
      </c>
      <c r="E97" s="3"/>
      <c r="F97" s="3"/>
      <c r="G97" s="3"/>
      <c r="H97" s="3"/>
      <c r="L97" s="1"/>
    </row>
    <row r="98" spans="1:13">
      <c r="A98" s="3" t="s">
        <v>9</v>
      </c>
      <c r="B98" s="3"/>
      <c r="C98" s="3"/>
      <c r="D98" s="3"/>
      <c r="E98" s="3"/>
      <c r="F98" s="3"/>
      <c r="G98" s="3"/>
      <c r="H98" s="3"/>
    </row>
    <row r="99" spans="1:13">
      <c r="A99" s="4" t="s">
        <v>10</v>
      </c>
      <c r="B99" s="3"/>
      <c r="C99" s="3"/>
      <c r="D99" s="3"/>
      <c r="E99" s="3"/>
      <c r="F99" s="3"/>
      <c r="G99" s="3"/>
      <c r="H99" s="3"/>
    </row>
    <row r="100" spans="1:13">
      <c r="A100" s="5" t="s">
        <v>11</v>
      </c>
      <c r="B100" s="6"/>
      <c r="C100" s="6"/>
      <c r="D100" s="6"/>
      <c r="E100" s="6"/>
      <c r="F100" s="6"/>
      <c r="G100" s="6"/>
      <c r="H100" s="3"/>
    </row>
    <row r="101" spans="1:13">
      <c r="A101" s="5" t="s">
        <v>8</v>
      </c>
      <c r="B101" s="6"/>
      <c r="C101" s="6"/>
      <c r="D101" s="6"/>
      <c r="E101" s="6"/>
      <c r="F101" s="6"/>
      <c r="G101" s="6"/>
      <c r="H101" s="6"/>
    </row>
    <row r="102" spans="1:13">
      <c r="A102" s="5"/>
      <c r="B102" s="6"/>
      <c r="C102" s="6"/>
      <c r="D102" s="6"/>
      <c r="E102" s="6"/>
      <c r="F102" s="6"/>
      <c r="G102" s="6"/>
      <c r="H102" s="6"/>
    </row>
    <row r="103" spans="1:13">
      <c r="A103" s="136" t="s">
        <v>24</v>
      </c>
      <c r="B103" s="136"/>
      <c r="C103" s="136"/>
      <c r="D103" s="136"/>
      <c r="E103" s="7"/>
      <c r="F103" s="7"/>
      <c r="G103" s="7"/>
      <c r="H103" s="7"/>
      <c r="I103" s="7"/>
      <c r="J103" s="7"/>
      <c r="K103" s="7"/>
      <c r="L103" s="7"/>
      <c r="M103" s="7"/>
    </row>
    <row r="104" spans="1:13">
      <c r="A104" s="136" t="s">
        <v>60</v>
      </c>
      <c r="B104" s="136"/>
      <c r="C104" s="136"/>
      <c r="D104" s="136"/>
      <c r="E104" s="7"/>
      <c r="F104" s="7"/>
      <c r="G104" s="7"/>
      <c r="H104" s="7"/>
      <c r="I104" s="7"/>
      <c r="J104" s="7"/>
      <c r="K104" s="7"/>
      <c r="L104" s="7"/>
      <c r="M104" s="7"/>
    </row>
    <row r="105" spans="1:13">
      <c r="D105" s="17" t="s">
        <v>14</v>
      </c>
    </row>
    <row r="106" spans="1:13" ht="21.75" customHeight="1">
      <c r="A106" s="8" t="s">
        <v>2</v>
      </c>
      <c r="B106" s="8" t="s">
        <v>3</v>
      </c>
      <c r="C106" s="8" t="s">
        <v>4</v>
      </c>
      <c r="D106" s="8" t="s">
        <v>3</v>
      </c>
      <c r="E106" s="1"/>
      <c r="H106" s="1"/>
    </row>
    <row r="107" spans="1:13" ht="30.75" customHeight="1">
      <c r="A107" s="10" t="s">
        <v>15</v>
      </c>
      <c r="B107" s="10">
        <v>60187662</v>
      </c>
      <c r="C107" s="11"/>
      <c r="D107" s="11"/>
    </row>
    <row r="108" spans="1:13" ht="30.75" customHeight="1">
      <c r="A108" s="12"/>
      <c r="B108" s="12"/>
      <c r="C108" s="21"/>
      <c r="D108" s="13"/>
    </row>
    <row r="109" spans="1:13" ht="30.75" customHeight="1">
      <c r="A109" s="15" t="s">
        <v>5</v>
      </c>
      <c r="B109" s="10">
        <f>B107+B108</f>
        <v>60187662</v>
      </c>
      <c r="C109" s="15" t="s">
        <v>5</v>
      </c>
      <c r="D109" s="10">
        <f>SUM(D108:D108)</f>
        <v>0</v>
      </c>
    </row>
    <row r="110" spans="1:13" ht="30.75" customHeight="1">
      <c r="A110" s="15" t="s">
        <v>6</v>
      </c>
      <c r="B110" s="10">
        <f>B109-D109</f>
        <v>60187662</v>
      </c>
      <c r="C110" s="11"/>
      <c r="D110" s="11"/>
    </row>
    <row r="111" spans="1:13" ht="20.25" customHeight="1"/>
    <row r="112" spans="1:13">
      <c r="C112" s="137" t="s">
        <v>22</v>
      </c>
      <c r="D112" s="137"/>
    </row>
    <row r="113" spans="3:4">
      <c r="C113" s="138" t="s">
        <v>12</v>
      </c>
      <c r="D113" s="138"/>
    </row>
    <row r="114" spans="3:4">
      <c r="C114" s="139" t="s">
        <v>7</v>
      </c>
      <c r="D114" s="139"/>
    </row>
    <row r="115" spans="3:4">
      <c r="C115" s="36"/>
    </row>
    <row r="116" spans="3:4">
      <c r="C116" s="36"/>
    </row>
    <row r="118" spans="3:4">
      <c r="C118" s="35"/>
    </row>
    <row r="119" spans="3:4">
      <c r="C119" s="136" t="s">
        <v>13</v>
      </c>
      <c r="D119" s="136"/>
    </row>
    <row r="129" spans="1:13">
      <c r="A129" s="2" t="s">
        <v>1</v>
      </c>
      <c r="B129" s="3"/>
      <c r="C129" s="3"/>
      <c r="D129" s="34" t="s">
        <v>0</v>
      </c>
      <c r="E129" s="3"/>
      <c r="F129" s="3"/>
      <c r="G129" s="3"/>
      <c r="H129" s="3"/>
      <c r="L129" s="1"/>
    </row>
    <row r="130" spans="1:13">
      <c r="A130" s="3" t="s">
        <v>9</v>
      </c>
      <c r="B130" s="3"/>
      <c r="C130" s="3"/>
      <c r="D130" s="3"/>
      <c r="E130" s="3"/>
      <c r="F130" s="3"/>
      <c r="G130" s="3"/>
      <c r="H130" s="3"/>
    </row>
    <row r="131" spans="1:13">
      <c r="A131" s="4" t="s">
        <v>10</v>
      </c>
      <c r="B131" s="3"/>
      <c r="C131" s="3"/>
      <c r="D131" s="3"/>
      <c r="E131" s="3"/>
      <c r="F131" s="3"/>
      <c r="G131" s="3"/>
      <c r="H131" s="3"/>
    </row>
    <row r="132" spans="1:13">
      <c r="A132" s="5" t="s">
        <v>11</v>
      </c>
      <c r="B132" s="6"/>
      <c r="C132" s="6"/>
      <c r="D132" s="6"/>
      <c r="E132" s="6"/>
      <c r="F132" s="6"/>
      <c r="G132" s="6"/>
      <c r="H132" s="3"/>
    </row>
    <row r="133" spans="1:13">
      <c r="A133" s="5" t="s">
        <v>8</v>
      </c>
      <c r="B133" s="6"/>
      <c r="C133" s="6"/>
      <c r="D133" s="6"/>
      <c r="E133" s="6"/>
      <c r="F133" s="6"/>
      <c r="G133" s="6"/>
      <c r="H133" s="6"/>
    </row>
    <row r="134" spans="1:13">
      <c r="A134" s="5"/>
      <c r="B134" s="6"/>
      <c r="C134" s="6"/>
      <c r="D134" s="6"/>
      <c r="E134" s="6"/>
      <c r="F134" s="6"/>
      <c r="G134" s="6"/>
      <c r="H134" s="6"/>
    </row>
    <row r="135" spans="1:13">
      <c r="A135" s="136" t="s">
        <v>24</v>
      </c>
      <c r="B135" s="136"/>
      <c r="C135" s="136"/>
      <c r="D135" s="136"/>
      <c r="E135" s="7"/>
      <c r="F135" s="7"/>
      <c r="G135" s="7"/>
      <c r="H135" s="7"/>
      <c r="I135" s="7"/>
      <c r="J135" s="7"/>
      <c r="K135" s="7"/>
      <c r="L135" s="7"/>
      <c r="M135" s="7"/>
    </row>
    <row r="136" spans="1:13">
      <c r="A136" s="136" t="s">
        <v>61</v>
      </c>
      <c r="B136" s="136"/>
      <c r="C136" s="136"/>
      <c r="D136" s="136"/>
      <c r="E136" s="7"/>
      <c r="F136" s="7"/>
      <c r="G136" s="7"/>
      <c r="H136" s="7"/>
      <c r="I136" s="7"/>
      <c r="J136" s="7"/>
      <c r="K136" s="7"/>
      <c r="L136" s="7"/>
      <c r="M136" s="7"/>
    </row>
    <row r="137" spans="1:13">
      <c r="D137" s="17" t="s">
        <v>14</v>
      </c>
    </row>
    <row r="138" spans="1:13" ht="21.75" customHeight="1">
      <c r="A138" s="8" t="s">
        <v>2</v>
      </c>
      <c r="B138" s="8" t="s">
        <v>3</v>
      </c>
      <c r="C138" s="8" t="s">
        <v>4</v>
      </c>
      <c r="D138" s="8" t="s">
        <v>3</v>
      </c>
      <c r="E138" s="1"/>
      <c r="H138" s="1"/>
    </row>
    <row r="139" spans="1:13" ht="30.75" customHeight="1">
      <c r="A139" s="10" t="s">
        <v>15</v>
      </c>
      <c r="B139" s="10">
        <v>60187662</v>
      </c>
      <c r="C139" s="11"/>
      <c r="D139" s="11"/>
    </row>
    <row r="140" spans="1:13" ht="30.75" customHeight="1">
      <c r="A140" s="12" t="s">
        <v>25</v>
      </c>
      <c r="B140" s="12">
        <v>183200000</v>
      </c>
      <c r="C140" s="21"/>
      <c r="D140" s="13"/>
    </row>
    <row r="141" spans="1:13" ht="30.75" customHeight="1">
      <c r="A141" s="15" t="s">
        <v>5</v>
      </c>
      <c r="B141" s="10">
        <f>B139+B140</f>
        <v>243387662</v>
      </c>
      <c r="C141" s="15" t="s">
        <v>5</v>
      </c>
      <c r="D141" s="10">
        <f>SUM(D140:D140)</f>
        <v>0</v>
      </c>
    </row>
    <row r="142" spans="1:13" ht="30.75" customHeight="1">
      <c r="A142" s="15" t="s">
        <v>6</v>
      </c>
      <c r="B142" s="10">
        <f>B141-D141</f>
        <v>243387662</v>
      </c>
      <c r="C142" s="11"/>
      <c r="D142" s="11"/>
    </row>
    <row r="143" spans="1:13" ht="20.25" customHeight="1"/>
    <row r="144" spans="1:13">
      <c r="C144" s="137" t="s">
        <v>22</v>
      </c>
      <c r="D144" s="137"/>
    </row>
    <row r="145" spans="3:4">
      <c r="C145" s="138" t="s">
        <v>12</v>
      </c>
      <c r="D145" s="138"/>
    </row>
    <row r="146" spans="3:4">
      <c r="C146" s="139" t="s">
        <v>7</v>
      </c>
      <c r="D146" s="139"/>
    </row>
    <row r="147" spans="3:4">
      <c r="C147" s="36"/>
    </row>
    <row r="148" spans="3:4">
      <c r="C148" s="36"/>
    </row>
    <row r="150" spans="3:4">
      <c r="C150" s="35"/>
    </row>
    <row r="151" spans="3:4">
      <c r="C151" s="136" t="s">
        <v>13</v>
      </c>
      <c r="D151" s="136"/>
    </row>
    <row r="161" spans="1:13">
      <c r="A161" s="2" t="s">
        <v>1</v>
      </c>
      <c r="B161" s="3"/>
      <c r="C161" s="3"/>
      <c r="D161" s="40" t="s">
        <v>0</v>
      </c>
      <c r="E161" s="3"/>
      <c r="F161" s="3"/>
      <c r="G161" s="3"/>
      <c r="H161" s="3"/>
      <c r="L161" s="1"/>
    </row>
    <row r="162" spans="1:13">
      <c r="A162" s="3" t="s">
        <v>9</v>
      </c>
      <c r="B162" s="3"/>
      <c r="C162" s="3"/>
      <c r="D162" s="3"/>
      <c r="E162" s="3"/>
      <c r="F162" s="3"/>
      <c r="G162" s="3"/>
      <c r="H162" s="3"/>
    </row>
    <row r="163" spans="1:13">
      <c r="A163" s="4" t="s">
        <v>10</v>
      </c>
      <c r="B163" s="3"/>
      <c r="C163" s="3"/>
      <c r="D163" s="3"/>
      <c r="E163" s="3"/>
      <c r="F163" s="3"/>
      <c r="G163" s="3"/>
      <c r="H163" s="3"/>
    </row>
    <row r="164" spans="1:13">
      <c r="A164" s="5" t="s">
        <v>11</v>
      </c>
      <c r="B164" s="6"/>
      <c r="C164" s="6"/>
      <c r="D164" s="6"/>
      <c r="E164" s="6"/>
      <c r="F164" s="6"/>
      <c r="G164" s="6"/>
      <c r="H164" s="3"/>
    </row>
    <row r="165" spans="1:13">
      <c r="A165" s="5" t="s">
        <v>8</v>
      </c>
      <c r="B165" s="6"/>
      <c r="C165" s="6"/>
      <c r="D165" s="6"/>
      <c r="E165" s="6"/>
      <c r="F165" s="6"/>
      <c r="G165" s="6"/>
      <c r="H165" s="6"/>
    </row>
    <row r="166" spans="1:13">
      <c r="A166" s="5"/>
      <c r="B166" s="6"/>
      <c r="C166" s="6"/>
      <c r="D166" s="6"/>
      <c r="E166" s="6"/>
      <c r="F166" s="6"/>
      <c r="G166" s="6"/>
      <c r="H166" s="6"/>
    </row>
    <row r="167" spans="1:13">
      <c r="A167" s="136" t="s">
        <v>24</v>
      </c>
      <c r="B167" s="136"/>
      <c r="C167" s="136"/>
      <c r="D167" s="136"/>
      <c r="E167" s="7"/>
      <c r="F167" s="7"/>
      <c r="G167" s="7"/>
      <c r="H167" s="7"/>
      <c r="I167" s="7"/>
      <c r="J167" s="7"/>
      <c r="K167" s="7"/>
      <c r="L167" s="7"/>
      <c r="M167" s="7"/>
    </row>
    <row r="168" spans="1:13">
      <c r="A168" s="136" t="s">
        <v>135</v>
      </c>
      <c r="B168" s="136"/>
      <c r="C168" s="136"/>
      <c r="D168" s="136"/>
      <c r="E168" s="7"/>
      <c r="F168" s="7"/>
      <c r="G168" s="7"/>
      <c r="H168" s="7"/>
      <c r="I168" s="7"/>
      <c r="J168" s="7"/>
      <c r="K168" s="7"/>
      <c r="L168" s="7"/>
      <c r="M168" s="7"/>
    </row>
    <row r="169" spans="1:13">
      <c r="D169" s="17" t="s">
        <v>14</v>
      </c>
    </row>
    <row r="170" spans="1:13" ht="21.75" customHeight="1">
      <c r="A170" s="8" t="s">
        <v>2</v>
      </c>
      <c r="B170" s="8" t="s">
        <v>3</v>
      </c>
      <c r="C170" s="8" t="s">
        <v>4</v>
      </c>
      <c r="D170" s="8" t="s">
        <v>3</v>
      </c>
      <c r="E170" s="1"/>
      <c r="H170" s="1"/>
    </row>
    <row r="171" spans="1:13" ht="30.75" customHeight="1">
      <c r="A171" s="10" t="s">
        <v>15</v>
      </c>
      <c r="B171" s="10">
        <f>B142</f>
        <v>243387662</v>
      </c>
      <c r="C171" s="11"/>
      <c r="D171" s="11"/>
    </row>
    <row r="172" spans="1:13" ht="30.75" customHeight="1">
      <c r="A172" s="12"/>
      <c r="B172" s="12"/>
      <c r="C172" s="21"/>
      <c r="D172" s="13"/>
    </row>
    <row r="173" spans="1:13" ht="30.75" customHeight="1">
      <c r="A173" s="15" t="s">
        <v>5</v>
      </c>
      <c r="B173" s="10">
        <f>B171+B172</f>
        <v>243387662</v>
      </c>
      <c r="C173" s="15" t="s">
        <v>5</v>
      </c>
      <c r="D173" s="10">
        <f>SUM(D172:D172)</f>
        <v>0</v>
      </c>
    </row>
    <row r="174" spans="1:13" ht="30.75" customHeight="1">
      <c r="A174" s="15" t="s">
        <v>6</v>
      </c>
      <c r="B174" s="10">
        <f>B173-D173</f>
        <v>243387662</v>
      </c>
      <c r="C174" s="11"/>
      <c r="D174" s="11"/>
    </row>
    <row r="175" spans="1:13" ht="20.25" customHeight="1"/>
    <row r="176" spans="1:13">
      <c r="C176" s="137" t="s">
        <v>22</v>
      </c>
      <c r="D176" s="137"/>
    </row>
    <row r="177" spans="3:4">
      <c r="C177" s="138" t="s">
        <v>12</v>
      </c>
      <c r="D177" s="138"/>
    </row>
    <row r="178" spans="3:4">
      <c r="C178" s="139" t="s">
        <v>7</v>
      </c>
      <c r="D178" s="139"/>
    </row>
    <row r="179" spans="3:4">
      <c r="C179" s="42"/>
    </row>
    <row r="180" spans="3:4">
      <c r="C180" s="42"/>
    </row>
    <row r="182" spans="3:4">
      <c r="C182" s="41"/>
    </row>
    <row r="183" spans="3:4">
      <c r="C183" s="136" t="s">
        <v>13</v>
      </c>
      <c r="D183" s="136"/>
    </row>
    <row r="193" spans="1:13">
      <c r="A193" s="2" t="s">
        <v>1</v>
      </c>
      <c r="B193" s="3"/>
      <c r="C193" s="3"/>
      <c r="D193" s="40" t="s">
        <v>0</v>
      </c>
      <c r="E193" s="3"/>
      <c r="F193" s="3"/>
      <c r="G193" s="3"/>
      <c r="H193" s="3"/>
      <c r="L193" s="1"/>
    </row>
    <row r="194" spans="1:13">
      <c r="A194" s="3" t="s">
        <v>9</v>
      </c>
      <c r="B194" s="3"/>
      <c r="C194" s="3"/>
      <c r="D194" s="3"/>
      <c r="E194" s="3"/>
      <c r="F194" s="3"/>
      <c r="G194" s="3"/>
      <c r="H194" s="3"/>
    </row>
    <row r="195" spans="1:13">
      <c r="A195" s="4" t="s">
        <v>10</v>
      </c>
      <c r="B195" s="3"/>
      <c r="C195" s="3"/>
      <c r="D195" s="3"/>
      <c r="E195" s="3"/>
      <c r="F195" s="3"/>
      <c r="G195" s="3"/>
      <c r="H195" s="3"/>
    </row>
    <row r="196" spans="1:13">
      <c r="A196" s="5" t="s">
        <v>11</v>
      </c>
      <c r="B196" s="6"/>
      <c r="C196" s="6"/>
      <c r="D196" s="6"/>
      <c r="E196" s="6"/>
      <c r="F196" s="6"/>
      <c r="G196" s="6"/>
      <c r="H196" s="3"/>
    </row>
    <row r="197" spans="1:13">
      <c r="A197" s="5" t="s">
        <v>8</v>
      </c>
      <c r="B197" s="6"/>
      <c r="C197" s="6"/>
      <c r="D197" s="6"/>
      <c r="E197" s="6"/>
      <c r="F197" s="6"/>
      <c r="G197" s="6"/>
      <c r="H197" s="6"/>
    </row>
    <row r="198" spans="1:13">
      <c r="A198" s="5"/>
      <c r="B198" s="6"/>
      <c r="C198" s="6"/>
      <c r="D198" s="6"/>
      <c r="E198" s="6"/>
      <c r="F198" s="6"/>
      <c r="G198" s="6"/>
      <c r="H198" s="6"/>
    </row>
    <row r="199" spans="1:13">
      <c r="A199" s="136" t="s">
        <v>24</v>
      </c>
      <c r="B199" s="136"/>
      <c r="C199" s="136"/>
      <c r="D199" s="136"/>
      <c r="E199" s="7"/>
      <c r="F199" s="7"/>
      <c r="G199" s="7"/>
      <c r="H199" s="7"/>
      <c r="I199" s="7"/>
      <c r="J199" s="7"/>
      <c r="K199" s="7"/>
      <c r="L199" s="7"/>
      <c r="M199" s="7"/>
    </row>
    <row r="200" spans="1:13">
      <c r="A200" s="136" t="s">
        <v>137</v>
      </c>
      <c r="B200" s="136"/>
      <c r="C200" s="136"/>
      <c r="D200" s="136"/>
      <c r="E200" s="7"/>
      <c r="F200" s="7"/>
      <c r="G200" s="7"/>
      <c r="H200" s="7"/>
      <c r="I200" s="7"/>
      <c r="J200" s="7"/>
      <c r="K200" s="7"/>
      <c r="L200" s="7"/>
      <c r="M200" s="7"/>
    </row>
    <row r="201" spans="1:13">
      <c r="D201" s="17" t="s">
        <v>14</v>
      </c>
    </row>
    <row r="202" spans="1:13" ht="21.75" customHeight="1">
      <c r="A202" s="8" t="s">
        <v>2</v>
      </c>
      <c r="B202" s="8" t="s">
        <v>3</v>
      </c>
      <c r="C202" s="8" t="s">
        <v>4</v>
      </c>
      <c r="D202" s="8" t="s">
        <v>3</v>
      </c>
      <c r="E202" s="1"/>
      <c r="H202" s="1"/>
    </row>
    <row r="203" spans="1:13" ht="30.75" customHeight="1">
      <c r="A203" s="10" t="s">
        <v>15</v>
      </c>
      <c r="B203" s="10">
        <f>B174</f>
        <v>243387662</v>
      </c>
      <c r="C203" s="11"/>
      <c r="D203" s="11"/>
    </row>
    <row r="204" spans="1:13" ht="30.75" customHeight="1">
      <c r="A204" s="12"/>
      <c r="B204" s="12"/>
      <c r="C204" s="21"/>
      <c r="D204" s="13"/>
    </row>
    <row r="205" spans="1:13" ht="30.75" customHeight="1">
      <c r="A205" s="15" t="s">
        <v>5</v>
      </c>
      <c r="B205" s="10">
        <f>B203+B204</f>
        <v>243387662</v>
      </c>
      <c r="C205" s="15" t="s">
        <v>5</v>
      </c>
      <c r="D205" s="10">
        <f>SUM(D204:D204)</f>
        <v>0</v>
      </c>
    </row>
    <row r="206" spans="1:13" ht="30.75" customHeight="1">
      <c r="A206" s="15" t="s">
        <v>6</v>
      </c>
      <c r="B206" s="10">
        <f>B205-D205</f>
        <v>243387662</v>
      </c>
      <c r="C206" s="11"/>
      <c r="D206" s="11"/>
    </row>
    <row r="207" spans="1:13" ht="20.25" customHeight="1"/>
    <row r="208" spans="1:13">
      <c r="C208" s="137" t="s">
        <v>22</v>
      </c>
      <c r="D208" s="137"/>
    </row>
    <row r="209" spans="3:4">
      <c r="C209" s="138" t="s">
        <v>12</v>
      </c>
      <c r="D209" s="138"/>
    </row>
    <row r="210" spans="3:4">
      <c r="C210" s="139" t="s">
        <v>7</v>
      </c>
      <c r="D210" s="139"/>
    </row>
    <row r="211" spans="3:4">
      <c r="C211" s="42"/>
    </row>
    <row r="212" spans="3:4">
      <c r="C212" s="42"/>
    </row>
    <row r="214" spans="3:4">
      <c r="C214" s="41"/>
    </row>
    <row r="215" spans="3:4">
      <c r="C215" s="136" t="s">
        <v>13</v>
      </c>
      <c r="D215" s="136"/>
    </row>
    <row r="225" spans="1:13">
      <c r="A225" s="2" t="s">
        <v>1</v>
      </c>
      <c r="B225" s="3"/>
      <c r="C225" s="3"/>
      <c r="D225" s="40" t="s">
        <v>0</v>
      </c>
      <c r="E225" s="3"/>
      <c r="F225" s="3"/>
      <c r="G225" s="3"/>
      <c r="H225" s="3"/>
      <c r="L225" s="1"/>
    </row>
    <row r="226" spans="1:13">
      <c r="A226" s="3" t="s">
        <v>9</v>
      </c>
      <c r="B226" s="3"/>
      <c r="C226" s="3"/>
      <c r="D226" s="3"/>
      <c r="E226" s="3"/>
      <c r="F226" s="3"/>
      <c r="G226" s="3"/>
      <c r="H226" s="3"/>
    </row>
    <row r="227" spans="1:13">
      <c r="A227" s="4" t="s">
        <v>10</v>
      </c>
      <c r="B227" s="3"/>
      <c r="C227" s="3"/>
      <c r="D227" s="3"/>
      <c r="E227" s="3"/>
      <c r="F227" s="3"/>
      <c r="G227" s="3"/>
      <c r="H227" s="3"/>
    </row>
    <row r="228" spans="1:13">
      <c r="A228" s="5" t="s">
        <v>11</v>
      </c>
      <c r="B228" s="6"/>
      <c r="C228" s="6"/>
      <c r="D228" s="6"/>
      <c r="E228" s="6"/>
      <c r="F228" s="6"/>
      <c r="G228" s="6"/>
      <c r="H228" s="3"/>
    </row>
    <row r="229" spans="1:13">
      <c r="A229" s="5" t="s">
        <v>8</v>
      </c>
      <c r="B229" s="6"/>
      <c r="C229" s="6"/>
      <c r="D229" s="6"/>
      <c r="E229" s="6"/>
      <c r="F229" s="6"/>
      <c r="G229" s="6"/>
      <c r="H229" s="6"/>
    </row>
    <row r="230" spans="1:13">
      <c r="A230" s="5"/>
      <c r="B230" s="6"/>
      <c r="C230" s="6"/>
      <c r="D230" s="6"/>
      <c r="E230" s="6"/>
      <c r="F230" s="6"/>
      <c r="G230" s="6"/>
      <c r="H230" s="6"/>
    </row>
    <row r="231" spans="1:13">
      <c r="A231" s="136" t="s">
        <v>24</v>
      </c>
      <c r="B231" s="136"/>
      <c r="C231" s="136"/>
      <c r="D231" s="136"/>
      <c r="E231" s="7"/>
      <c r="F231" s="7"/>
      <c r="G231" s="7"/>
      <c r="H231" s="7"/>
      <c r="I231" s="7"/>
      <c r="J231" s="7"/>
      <c r="K231" s="7"/>
      <c r="L231" s="7"/>
      <c r="M231" s="7"/>
    </row>
    <row r="232" spans="1:13">
      <c r="A232" s="136" t="s">
        <v>71</v>
      </c>
      <c r="B232" s="136"/>
      <c r="C232" s="136"/>
      <c r="D232" s="136"/>
      <c r="E232" s="7"/>
      <c r="F232" s="7"/>
      <c r="G232" s="7"/>
      <c r="H232" s="7"/>
      <c r="I232" s="7"/>
      <c r="J232" s="7"/>
      <c r="K232" s="7"/>
      <c r="L232" s="7"/>
      <c r="M232" s="7"/>
    </row>
    <row r="233" spans="1:13">
      <c r="D233" s="17" t="s">
        <v>14</v>
      </c>
    </row>
    <row r="234" spans="1:13" ht="21.75" customHeight="1">
      <c r="A234" s="8" t="s">
        <v>2</v>
      </c>
      <c r="B234" s="8" t="s">
        <v>3</v>
      </c>
      <c r="C234" s="8" t="s">
        <v>4</v>
      </c>
      <c r="D234" s="8" t="s">
        <v>3</v>
      </c>
      <c r="E234" s="1"/>
      <c r="H234" s="1"/>
    </row>
    <row r="235" spans="1:13" ht="30.75" customHeight="1">
      <c r="A235" s="10" t="s">
        <v>15</v>
      </c>
      <c r="B235" s="10">
        <f>B206</f>
        <v>243387662</v>
      </c>
      <c r="C235" s="11"/>
      <c r="D235" s="11"/>
    </row>
    <row r="236" spans="1:13" ht="30.75" customHeight="1">
      <c r="A236" s="12"/>
      <c r="B236" s="12"/>
      <c r="C236" s="21"/>
      <c r="D236" s="13"/>
    </row>
    <row r="237" spans="1:13" ht="30.75" customHeight="1">
      <c r="A237" s="15" t="s">
        <v>5</v>
      </c>
      <c r="B237" s="10">
        <f>B235+B236</f>
        <v>243387662</v>
      </c>
      <c r="C237" s="15" t="s">
        <v>5</v>
      </c>
      <c r="D237" s="10">
        <f>SUM(D236:D236)</f>
        <v>0</v>
      </c>
    </row>
    <row r="238" spans="1:13" ht="30.75" customHeight="1">
      <c r="A238" s="15" t="s">
        <v>6</v>
      </c>
      <c r="B238" s="10">
        <f>B237-D237</f>
        <v>243387662</v>
      </c>
      <c r="C238" s="11"/>
      <c r="D238" s="11"/>
    </row>
    <row r="239" spans="1:13" ht="20.25" customHeight="1"/>
    <row r="240" spans="1:13">
      <c r="C240" s="137" t="s">
        <v>22</v>
      </c>
      <c r="D240" s="137"/>
    </row>
    <row r="241" spans="3:4">
      <c r="C241" s="138" t="s">
        <v>12</v>
      </c>
      <c r="D241" s="138"/>
    </row>
    <row r="242" spans="3:4">
      <c r="C242" s="139" t="s">
        <v>7</v>
      </c>
      <c r="D242" s="139"/>
    </row>
    <row r="243" spans="3:4">
      <c r="C243" s="42"/>
    </row>
    <row r="244" spans="3:4">
      <c r="C244" s="42"/>
    </row>
    <row r="246" spans="3:4">
      <c r="C246" s="41"/>
    </row>
    <row r="247" spans="3:4">
      <c r="C247" s="136" t="s">
        <v>13</v>
      </c>
      <c r="D247" s="136"/>
    </row>
    <row r="257" spans="1:13">
      <c r="A257" s="2" t="s">
        <v>1</v>
      </c>
      <c r="B257" s="3"/>
      <c r="C257" s="3"/>
      <c r="D257" s="40" t="s">
        <v>0</v>
      </c>
      <c r="E257" s="3"/>
      <c r="F257" s="3"/>
      <c r="G257" s="3"/>
      <c r="H257" s="3"/>
      <c r="L257" s="1"/>
    </row>
    <row r="258" spans="1:13">
      <c r="A258" s="3" t="s">
        <v>9</v>
      </c>
      <c r="B258" s="3"/>
      <c r="C258" s="3"/>
      <c r="D258" s="3"/>
      <c r="E258" s="3"/>
      <c r="F258" s="3"/>
      <c r="G258" s="3"/>
      <c r="H258" s="3"/>
    </row>
    <row r="259" spans="1:13">
      <c r="A259" s="4" t="s">
        <v>10</v>
      </c>
      <c r="B259" s="3"/>
      <c r="C259" s="3"/>
      <c r="D259" s="3"/>
      <c r="E259" s="3"/>
      <c r="F259" s="3"/>
      <c r="G259" s="3"/>
      <c r="H259" s="3"/>
    </row>
    <row r="260" spans="1:13">
      <c r="A260" s="5" t="s">
        <v>11</v>
      </c>
      <c r="B260" s="6"/>
      <c r="C260" s="6"/>
      <c r="D260" s="6"/>
      <c r="E260" s="6"/>
      <c r="F260" s="6"/>
      <c r="G260" s="6"/>
      <c r="H260" s="3"/>
    </row>
    <row r="261" spans="1:13">
      <c r="A261" s="5" t="s">
        <v>8</v>
      </c>
      <c r="B261" s="6"/>
      <c r="C261" s="6"/>
      <c r="D261" s="6"/>
      <c r="E261" s="6"/>
      <c r="F261" s="6"/>
      <c r="G261" s="6"/>
      <c r="H261" s="6"/>
    </row>
    <row r="262" spans="1:13">
      <c r="A262" s="5"/>
      <c r="B262" s="6"/>
      <c r="C262" s="6"/>
      <c r="D262" s="6"/>
      <c r="E262" s="6"/>
      <c r="F262" s="6"/>
      <c r="G262" s="6"/>
      <c r="H262" s="6"/>
    </row>
    <row r="263" spans="1:13">
      <c r="A263" s="136" t="s">
        <v>24</v>
      </c>
      <c r="B263" s="136"/>
      <c r="C263" s="136"/>
      <c r="D263" s="136"/>
      <c r="E263" s="7"/>
      <c r="F263" s="7"/>
      <c r="G263" s="7"/>
      <c r="H263" s="7"/>
      <c r="I263" s="7"/>
      <c r="J263" s="7"/>
      <c r="K263" s="7"/>
      <c r="L263" s="7"/>
      <c r="M263" s="7"/>
    </row>
    <row r="264" spans="1:13">
      <c r="A264" s="136" t="s">
        <v>72</v>
      </c>
      <c r="B264" s="136"/>
      <c r="C264" s="136"/>
      <c r="D264" s="136"/>
      <c r="E264" s="7"/>
      <c r="F264" s="7"/>
      <c r="G264" s="7"/>
      <c r="H264" s="7"/>
      <c r="I264" s="7"/>
      <c r="J264" s="7"/>
      <c r="K264" s="7"/>
      <c r="L264" s="7"/>
      <c r="M264" s="7"/>
    </row>
    <row r="265" spans="1:13">
      <c r="D265" s="17" t="s">
        <v>14</v>
      </c>
    </row>
    <row r="266" spans="1:13" ht="21.75" customHeight="1">
      <c r="A266" s="8" t="s">
        <v>2</v>
      </c>
      <c r="B266" s="8" t="s">
        <v>3</v>
      </c>
      <c r="C266" s="8" t="s">
        <v>4</v>
      </c>
      <c r="D266" s="8" t="s">
        <v>3</v>
      </c>
      <c r="E266" s="1"/>
      <c r="H266" s="1"/>
    </row>
    <row r="267" spans="1:13" ht="30.75" customHeight="1">
      <c r="A267" s="10" t="s">
        <v>15</v>
      </c>
      <c r="B267" s="10">
        <f>B238</f>
        <v>243387662</v>
      </c>
      <c r="C267" s="11"/>
      <c r="D267" s="11"/>
    </row>
    <row r="268" spans="1:13" ht="30.75" customHeight="1">
      <c r="A268" s="12"/>
      <c r="B268" s="12"/>
      <c r="C268" s="21"/>
      <c r="D268" s="13"/>
    </row>
    <row r="269" spans="1:13" ht="30.75" customHeight="1">
      <c r="A269" s="15" t="s">
        <v>5</v>
      </c>
      <c r="B269" s="10">
        <f>B267+B268</f>
        <v>243387662</v>
      </c>
      <c r="C269" s="15" t="s">
        <v>5</v>
      </c>
      <c r="D269" s="10">
        <f>SUM(D268:D268)</f>
        <v>0</v>
      </c>
    </row>
    <row r="270" spans="1:13" ht="30.75" customHeight="1">
      <c r="A270" s="15" t="s">
        <v>6</v>
      </c>
      <c r="B270" s="10">
        <f>B269-D269</f>
        <v>243387662</v>
      </c>
      <c r="C270" s="11"/>
      <c r="D270" s="11"/>
    </row>
    <row r="271" spans="1:13" ht="20.25" customHeight="1"/>
    <row r="272" spans="1:13">
      <c r="C272" s="137" t="s">
        <v>22</v>
      </c>
      <c r="D272" s="137"/>
    </row>
    <row r="273" spans="3:4">
      <c r="C273" s="138" t="s">
        <v>12</v>
      </c>
      <c r="D273" s="138"/>
    </row>
    <row r="274" spans="3:4">
      <c r="C274" s="139" t="s">
        <v>7</v>
      </c>
      <c r="D274" s="139"/>
    </row>
    <row r="275" spans="3:4">
      <c r="C275" s="42"/>
    </row>
    <row r="276" spans="3:4">
      <c r="C276" s="42"/>
    </row>
    <row r="278" spans="3:4">
      <c r="C278" s="41"/>
    </row>
    <row r="279" spans="3:4">
      <c r="C279" s="136" t="s">
        <v>13</v>
      </c>
      <c r="D279" s="136"/>
    </row>
    <row r="289" spans="1:13">
      <c r="A289" s="2" t="s">
        <v>1</v>
      </c>
      <c r="B289" s="3"/>
      <c r="C289" s="3"/>
      <c r="D289" s="55" t="s">
        <v>0</v>
      </c>
      <c r="E289" s="3"/>
      <c r="F289" s="3"/>
      <c r="G289" s="3"/>
      <c r="H289" s="3"/>
      <c r="L289" s="1"/>
    </row>
    <row r="290" spans="1:13">
      <c r="A290" s="3" t="s">
        <v>9</v>
      </c>
      <c r="B290" s="3"/>
      <c r="C290" s="3"/>
      <c r="D290" s="3"/>
      <c r="E290" s="3"/>
      <c r="F290" s="3"/>
      <c r="G290" s="3"/>
      <c r="H290" s="3"/>
    </row>
    <row r="291" spans="1:13">
      <c r="A291" s="4" t="s">
        <v>10</v>
      </c>
      <c r="B291" s="3"/>
      <c r="C291" s="3"/>
      <c r="D291" s="3"/>
      <c r="E291" s="3"/>
      <c r="F291" s="3"/>
      <c r="G291" s="3"/>
      <c r="H291" s="3"/>
    </row>
    <row r="292" spans="1:13">
      <c r="A292" s="5" t="s">
        <v>11</v>
      </c>
      <c r="B292" s="6"/>
      <c r="C292" s="6"/>
      <c r="D292" s="6"/>
      <c r="E292" s="6"/>
      <c r="F292" s="6"/>
      <c r="G292" s="6"/>
      <c r="H292" s="3"/>
    </row>
    <row r="293" spans="1:13">
      <c r="A293" s="5" t="s">
        <v>8</v>
      </c>
      <c r="B293" s="6"/>
      <c r="C293" s="6"/>
      <c r="D293" s="6"/>
      <c r="E293" s="6"/>
      <c r="F293" s="6"/>
      <c r="G293" s="6"/>
      <c r="H293" s="6"/>
    </row>
    <row r="294" spans="1:13">
      <c r="A294" s="5"/>
      <c r="B294" s="6"/>
      <c r="C294" s="6"/>
      <c r="D294" s="6"/>
      <c r="E294" s="6"/>
      <c r="F294" s="6"/>
      <c r="G294" s="6"/>
      <c r="H294" s="6"/>
    </row>
    <row r="295" spans="1:13">
      <c r="A295" s="136" t="s">
        <v>24</v>
      </c>
      <c r="B295" s="136"/>
      <c r="C295" s="136"/>
      <c r="D295" s="136"/>
      <c r="E295" s="7"/>
      <c r="F295" s="7"/>
      <c r="G295" s="7"/>
      <c r="H295" s="7"/>
      <c r="I295" s="7"/>
      <c r="J295" s="7"/>
      <c r="K295" s="7"/>
      <c r="L295" s="7"/>
      <c r="M295" s="7"/>
    </row>
    <row r="296" spans="1:13">
      <c r="A296" s="136" t="s">
        <v>81</v>
      </c>
      <c r="B296" s="136"/>
      <c r="C296" s="136"/>
      <c r="D296" s="136"/>
      <c r="E296" s="7"/>
      <c r="F296" s="7"/>
      <c r="G296" s="7"/>
      <c r="H296" s="7"/>
      <c r="I296" s="7"/>
      <c r="J296" s="7"/>
      <c r="K296" s="7"/>
      <c r="L296" s="7"/>
      <c r="M296" s="7"/>
    </row>
    <row r="297" spans="1:13">
      <c r="D297" s="17" t="s">
        <v>14</v>
      </c>
    </row>
    <row r="298" spans="1:13" ht="21.75" customHeight="1">
      <c r="A298" s="8" t="s">
        <v>2</v>
      </c>
      <c r="B298" s="8" t="s">
        <v>3</v>
      </c>
      <c r="C298" s="8" t="s">
        <v>4</v>
      </c>
      <c r="D298" s="8" t="s">
        <v>3</v>
      </c>
      <c r="E298" s="1"/>
      <c r="H298" s="1"/>
    </row>
    <row r="299" spans="1:13" ht="30.75" customHeight="1">
      <c r="A299" s="10" t="s">
        <v>15</v>
      </c>
      <c r="B299" s="10">
        <f>B270</f>
        <v>243387662</v>
      </c>
      <c r="C299" s="11"/>
      <c r="D299" s="11"/>
    </row>
    <row r="300" spans="1:13" ht="30.75" customHeight="1">
      <c r="A300" s="12"/>
      <c r="B300" s="12"/>
      <c r="C300" s="21"/>
      <c r="D300" s="13"/>
    </row>
    <row r="301" spans="1:13" ht="30.75" customHeight="1">
      <c r="A301" s="15" t="s">
        <v>5</v>
      </c>
      <c r="B301" s="10">
        <f>B299+B300</f>
        <v>243387662</v>
      </c>
      <c r="C301" s="15" t="s">
        <v>5</v>
      </c>
      <c r="D301" s="10">
        <f>SUM(D300:D300)</f>
        <v>0</v>
      </c>
    </row>
    <row r="302" spans="1:13" ht="30.75" customHeight="1">
      <c r="A302" s="15" t="s">
        <v>6</v>
      </c>
      <c r="B302" s="10">
        <f>B301-D301</f>
        <v>243387662</v>
      </c>
      <c r="C302" s="11"/>
      <c r="D302" s="11"/>
    </row>
    <row r="303" spans="1:13" ht="20.25" customHeight="1"/>
    <row r="304" spans="1:13">
      <c r="C304" s="137" t="s">
        <v>22</v>
      </c>
      <c r="D304" s="137"/>
    </row>
    <row r="305" spans="3:4">
      <c r="C305" s="138" t="s">
        <v>12</v>
      </c>
      <c r="D305" s="138"/>
    </row>
    <row r="306" spans="3:4">
      <c r="C306" s="139" t="s">
        <v>7</v>
      </c>
      <c r="D306" s="139"/>
    </row>
    <row r="307" spans="3:4">
      <c r="C307" s="54"/>
    </row>
    <row r="308" spans="3:4">
      <c r="C308" s="54"/>
    </row>
    <row r="310" spans="3:4">
      <c r="C310" s="53"/>
    </row>
    <row r="311" spans="3:4">
      <c r="C311" s="136" t="s">
        <v>13</v>
      </c>
      <c r="D311" s="136"/>
    </row>
    <row r="321" spans="1:13">
      <c r="A321" s="2" t="s">
        <v>1</v>
      </c>
      <c r="B321" s="3"/>
      <c r="C321" s="3"/>
      <c r="D321" s="59" t="s">
        <v>0</v>
      </c>
      <c r="E321" s="3"/>
      <c r="F321" s="3"/>
      <c r="G321" s="3"/>
      <c r="H321" s="3"/>
      <c r="L321" s="1"/>
    </row>
    <row r="322" spans="1:13">
      <c r="A322" s="3" t="s">
        <v>9</v>
      </c>
      <c r="B322" s="3"/>
      <c r="C322" s="3"/>
      <c r="D322" s="3"/>
      <c r="E322" s="3"/>
      <c r="F322" s="3"/>
      <c r="G322" s="3"/>
      <c r="H322" s="3"/>
    </row>
    <row r="323" spans="1:13">
      <c r="A323" s="4" t="s">
        <v>10</v>
      </c>
      <c r="B323" s="3"/>
      <c r="C323" s="3"/>
      <c r="D323" s="3"/>
      <c r="E323" s="3"/>
      <c r="F323" s="3"/>
      <c r="G323" s="3"/>
      <c r="H323" s="3"/>
    </row>
    <row r="324" spans="1:13">
      <c r="A324" s="5" t="s">
        <v>11</v>
      </c>
      <c r="B324" s="6"/>
      <c r="C324" s="6"/>
      <c r="D324" s="6"/>
      <c r="E324" s="6"/>
      <c r="F324" s="6"/>
      <c r="G324" s="6"/>
      <c r="H324" s="3"/>
    </row>
    <row r="325" spans="1:13">
      <c r="A325" s="5" t="s">
        <v>8</v>
      </c>
      <c r="B325" s="6"/>
      <c r="C325" s="6"/>
      <c r="D325" s="6"/>
      <c r="E325" s="6"/>
      <c r="F325" s="6"/>
      <c r="G325" s="6"/>
      <c r="H325" s="6"/>
    </row>
    <row r="326" spans="1:13">
      <c r="A326" s="5"/>
      <c r="B326" s="6"/>
      <c r="C326" s="6"/>
      <c r="D326" s="6"/>
      <c r="E326" s="6"/>
      <c r="F326" s="6"/>
      <c r="G326" s="6"/>
      <c r="H326" s="6"/>
    </row>
    <row r="327" spans="1:13">
      <c r="A327" s="136" t="s">
        <v>24</v>
      </c>
      <c r="B327" s="136"/>
      <c r="C327" s="136"/>
      <c r="D327" s="136"/>
      <c r="E327" s="7"/>
      <c r="F327" s="7"/>
      <c r="G327" s="7"/>
      <c r="H327" s="7"/>
      <c r="I327" s="7"/>
      <c r="J327" s="7"/>
      <c r="K327" s="7"/>
      <c r="L327" s="7"/>
      <c r="M327" s="7"/>
    </row>
    <row r="328" spans="1:13">
      <c r="A328" s="136" t="s">
        <v>89</v>
      </c>
      <c r="B328" s="136"/>
      <c r="C328" s="136"/>
      <c r="D328" s="136"/>
      <c r="E328" s="7"/>
      <c r="F328" s="7"/>
      <c r="G328" s="7"/>
      <c r="H328" s="7"/>
      <c r="I328" s="7"/>
      <c r="J328" s="7"/>
      <c r="K328" s="7"/>
      <c r="L328" s="7"/>
      <c r="M328" s="7"/>
    </row>
    <row r="329" spans="1:13">
      <c r="D329" s="17" t="s">
        <v>14</v>
      </c>
    </row>
    <row r="330" spans="1:13" ht="21.75" customHeight="1">
      <c r="A330" s="8" t="s">
        <v>2</v>
      </c>
      <c r="B330" s="8" t="s">
        <v>3</v>
      </c>
      <c r="C330" s="8" t="s">
        <v>4</v>
      </c>
      <c r="D330" s="8" t="s">
        <v>3</v>
      </c>
      <c r="E330" s="1"/>
      <c r="H330" s="1"/>
    </row>
    <row r="331" spans="1:13" ht="30.75" customHeight="1">
      <c r="A331" s="10" t="s">
        <v>15</v>
      </c>
      <c r="B331" s="10">
        <f>B302</f>
        <v>243387662</v>
      </c>
      <c r="C331" s="11"/>
      <c r="D331" s="11"/>
    </row>
    <row r="332" spans="1:13" ht="30.75" customHeight="1">
      <c r="A332" s="12" t="s">
        <v>90</v>
      </c>
      <c r="B332" s="12">
        <v>155600000</v>
      </c>
      <c r="C332" s="21"/>
      <c r="D332" s="13"/>
    </row>
    <row r="333" spans="1:13" ht="30.75" customHeight="1">
      <c r="A333" s="15" t="s">
        <v>5</v>
      </c>
      <c r="B333" s="10">
        <f>B331+B332</f>
        <v>398987662</v>
      </c>
      <c r="C333" s="15" t="s">
        <v>5</v>
      </c>
      <c r="D333" s="10">
        <f>SUM(D332:D332)</f>
        <v>0</v>
      </c>
    </row>
    <row r="334" spans="1:13" ht="30.75" customHeight="1">
      <c r="A334" s="15" t="s">
        <v>6</v>
      </c>
      <c r="B334" s="10">
        <f>B333-D333</f>
        <v>398987662</v>
      </c>
      <c r="C334" s="11"/>
      <c r="D334" s="11"/>
    </row>
    <row r="335" spans="1:13" ht="20.25" customHeight="1"/>
    <row r="336" spans="1:13">
      <c r="C336" s="137" t="s">
        <v>22</v>
      </c>
      <c r="D336" s="137"/>
    </row>
    <row r="337" spans="3:4">
      <c r="C337" s="138" t="s">
        <v>12</v>
      </c>
      <c r="D337" s="138"/>
    </row>
    <row r="338" spans="3:4">
      <c r="C338" s="139" t="s">
        <v>7</v>
      </c>
      <c r="D338" s="139"/>
    </row>
    <row r="339" spans="3:4">
      <c r="C339" s="58"/>
    </row>
    <row r="340" spans="3:4">
      <c r="C340" s="58"/>
    </row>
    <row r="342" spans="3:4">
      <c r="C342" s="57"/>
    </row>
    <row r="343" spans="3:4">
      <c r="C343" s="136" t="s">
        <v>13</v>
      </c>
      <c r="D343" s="136"/>
    </row>
    <row r="353" spans="1:13">
      <c r="A353" s="2" t="s">
        <v>1</v>
      </c>
      <c r="B353" s="3"/>
      <c r="C353" s="3"/>
      <c r="D353" s="88" t="s">
        <v>0</v>
      </c>
      <c r="E353" s="3"/>
      <c r="F353" s="3"/>
      <c r="G353" s="3"/>
      <c r="H353" s="3"/>
      <c r="L353" s="1"/>
    </row>
    <row r="354" spans="1:13">
      <c r="A354" s="3" t="s">
        <v>9</v>
      </c>
      <c r="B354" s="3"/>
      <c r="C354" s="3"/>
      <c r="D354" s="3"/>
      <c r="E354" s="3"/>
      <c r="F354" s="3"/>
      <c r="G354" s="3"/>
      <c r="H354" s="3"/>
    </row>
    <row r="355" spans="1:13">
      <c r="A355" s="4" t="s">
        <v>10</v>
      </c>
      <c r="B355" s="3"/>
      <c r="C355" s="3"/>
      <c r="D355" s="3"/>
      <c r="E355" s="3"/>
      <c r="F355" s="3"/>
      <c r="G355" s="3"/>
      <c r="H355" s="3"/>
    </row>
    <row r="356" spans="1:13">
      <c r="A356" s="5" t="s">
        <v>11</v>
      </c>
      <c r="B356" s="6"/>
      <c r="C356" s="6"/>
      <c r="D356" s="6"/>
      <c r="E356" s="6"/>
      <c r="F356" s="6"/>
      <c r="G356" s="6"/>
      <c r="H356" s="3"/>
    </row>
    <row r="357" spans="1:13">
      <c r="A357" s="5" t="s">
        <v>8</v>
      </c>
      <c r="B357" s="6"/>
      <c r="C357" s="6"/>
      <c r="D357" s="6"/>
      <c r="E357" s="6"/>
      <c r="F357" s="6"/>
      <c r="G357" s="6"/>
      <c r="H357" s="6"/>
    </row>
    <row r="358" spans="1:13">
      <c r="A358" s="5"/>
      <c r="B358" s="6"/>
      <c r="C358" s="6"/>
      <c r="D358" s="6"/>
      <c r="E358" s="6"/>
      <c r="F358" s="6"/>
      <c r="G358" s="6"/>
      <c r="H358" s="6"/>
    </row>
    <row r="359" spans="1:13">
      <c r="A359" s="136" t="s">
        <v>24</v>
      </c>
      <c r="B359" s="136"/>
      <c r="C359" s="136"/>
      <c r="D359" s="136"/>
      <c r="E359" s="7"/>
      <c r="F359" s="7"/>
      <c r="G359" s="7"/>
      <c r="H359" s="7"/>
      <c r="I359" s="7"/>
      <c r="J359" s="7"/>
      <c r="K359" s="7"/>
      <c r="L359" s="7"/>
      <c r="M359" s="7"/>
    </row>
    <row r="360" spans="1:13">
      <c r="A360" s="136" t="s">
        <v>114</v>
      </c>
      <c r="B360" s="136"/>
      <c r="C360" s="136"/>
      <c r="D360" s="136"/>
      <c r="E360" s="7"/>
      <c r="F360" s="7"/>
      <c r="G360" s="7"/>
      <c r="H360" s="7"/>
      <c r="I360" s="7"/>
      <c r="J360" s="7"/>
      <c r="K360" s="7"/>
      <c r="L360" s="7"/>
      <c r="M360" s="7"/>
    </row>
    <row r="361" spans="1:13">
      <c r="D361" s="17" t="s">
        <v>14</v>
      </c>
    </row>
    <row r="362" spans="1:13" ht="21.75" customHeight="1">
      <c r="A362" s="8" t="s">
        <v>2</v>
      </c>
      <c r="B362" s="8" t="s">
        <v>3</v>
      </c>
      <c r="C362" s="8" t="s">
        <v>4</v>
      </c>
      <c r="D362" s="8" t="s">
        <v>3</v>
      </c>
      <c r="E362" s="1"/>
      <c r="H362" s="1"/>
    </row>
    <row r="363" spans="1:13" ht="27.75" customHeight="1">
      <c r="A363" s="10" t="s">
        <v>15</v>
      </c>
      <c r="B363" s="10">
        <f>B334</f>
        <v>398987662</v>
      </c>
      <c r="C363" s="11"/>
      <c r="D363" s="11"/>
    </row>
    <row r="364" spans="1:13" ht="27.75" customHeight="1">
      <c r="A364" s="12"/>
      <c r="B364" s="12"/>
      <c r="C364" s="112" t="s">
        <v>138</v>
      </c>
      <c r="D364" s="115">
        <v>103032010</v>
      </c>
    </row>
    <row r="365" spans="1:13" ht="27.75" customHeight="1">
      <c r="A365" s="25"/>
      <c r="B365" s="25"/>
      <c r="C365" s="113" t="s">
        <v>133</v>
      </c>
      <c r="D365" s="115">
        <v>32487990</v>
      </c>
    </row>
    <row r="366" spans="1:13" ht="27.75" customHeight="1">
      <c r="A366" s="25"/>
      <c r="B366" s="25"/>
      <c r="C366" s="113" t="s">
        <v>139</v>
      </c>
      <c r="D366" s="115">
        <v>98412314</v>
      </c>
    </row>
    <row r="367" spans="1:13" ht="27.75" customHeight="1">
      <c r="A367" s="25"/>
      <c r="B367" s="25"/>
      <c r="C367" s="112" t="s">
        <v>140</v>
      </c>
      <c r="D367" s="116">
        <v>17250665</v>
      </c>
    </row>
    <row r="368" spans="1:13" ht="27.75" customHeight="1">
      <c r="A368" s="25"/>
      <c r="B368" s="25"/>
      <c r="C368" s="114" t="s">
        <v>134</v>
      </c>
      <c r="D368" s="115">
        <v>3804683</v>
      </c>
    </row>
    <row r="369" spans="1:12" ht="27.75" customHeight="1">
      <c r="A369" s="25"/>
      <c r="B369" s="25"/>
      <c r="C369" s="114" t="s">
        <v>141</v>
      </c>
      <c r="D369" s="115">
        <v>144000000</v>
      </c>
    </row>
    <row r="370" spans="1:12" ht="27.75" customHeight="1">
      <c r="A370" s="15" t="s">
        <v>5</v>
      </c>
      <c r="B370" s="10">
        <f>B364</f>
        <v>0</v>
      </c>
      <c r="C370" s="15" t="s">
        <v>5</v>
      </c>
      <c r="D370" s="117">
        <f>SUM(D364:D369)</f>
        <v>398987662</v>
      </c>
    </row>
    <row r="371" spans="1:12" ht="27.75" customHeight="1">
      <c r="A371" s="15" t="s">
        <v>6</v>
      </c>
      <c r="B371" s="10">
        <f>B363+B370-D370</f>
        <v>0</v>
      </c>
      <c r="C371" s="11"/>
      <c r="D371" s="11"/>
    </row>
    <row r="372" spans="1:12" ht="20.25" customHeight="1"/>
    <row r="373" spans="1:12">
      <c r="C373" s="137" t="s">
        <v>129</v>
      </c>
      <c r="D373" s="137"/>
    </row>
    <row r="374" spans="1:12">
      <c r="C374" s="138" t="s">
        <v>12</v>
      </c>
      <c r="D374" s="138"/>
    </row>
    <row r="375" spans="1:12">
      <c r="C375" s="139" t="s">
        <v>7</v>
      </c>
      <c r="D375" s="139"/>
    </row>
    <row r="376" spans="1:12">
      <c r="C376" s="90"/>
    </row>
    <row r="377" spans="1:12">
      <c r="C377" s="90"/>
    </row>
    <row r="379" spans="1:12">
      <c r="C379" s="89"/>
    </row>
    <row r="380" spans="1:12">
      <c r="C380" s="136" t="s">
        <v>13</v>
      </c>
      <c r="D380" s="136"/>
    </row>
    <row r="382" spans="1:12">
      <c r="A382" s="2" t="s">
        <v>1</v>
      </c>
      <c r="B382" s="3"/>
      <c r="C382" s="3"/>
      <c r="D382" s="88" t="s">
        <v>0</v>
      </c>
      <c r="E382" s="3"/>
      <c r="F382" s="3"/>
      <c r="G382" s="3"/>
      <c r="H382" s="3"/>
      <c r="L382" s="1"/>
    </row>
    <row r="383" spans="1:12">
      <c r="A383" s="3" t="s">
        <v>9</v>
      </c>
      <c r="B383" s="3"/>
      <c r="C383" s="3"/>
      <c r="D383" s="3"/>
      <c r="E383" s="3"/>
      <c r="F383" s="3"/>
      <c r="G383" s="3"/>
      <c r="H383" s="3"/>
    </row>
    <row r="384" spans="1:12">
      <c r="A384" s="4" t="s">
        <v>10</v>
      </c>
      <c r="B384" s="3"/>
      <c r="C384" s="3"/>
      <c r="D384" s="3"/>
      <c r="E384" s="3"/>
      <c r="F384" s="3"/>
      <c r="G384" s="3"/>
      <c r="H384" s="3"/>
    </row>
    <row r="385" spans="1:13">
      <c r="A385" s="5" t="s">
        <v>11</v>
      </c>
      <c r="B385" s="6"/>
      <c r="C385" s="6"/>
      <c r="D385" s="6"/>
      <c r="E385" s="6"/>
      <c r="F385" s="6"/>
      <c r="G385" s="6"/>
      <c r="H385" s="3"/>
    </row>
    <row r="386" spans="1:13">
      <c r="A386" s="5" t="s">
        <v>8</v>
      </c>
      <c r="B386" s="6"/>
      <c r="C386" s="6"/>
      <c r="D386" s="6"/>
      <c r="E386" s="6"/>
      <c r="F386" s="6"/>
      <c r="G386" s="6"/>
      <c r="H386" s="6"/>
    </row>
    <row r="387" spans="1:13">
      <c r="A387" s="5"/>
      <c r="B387" s="6"/>
      <c r="C387" s="6"/>
      <c r="D387" s="6"/>
      <c r="E387" s="6"/>
      <c r="F387" s="6"/>
      <c r="G387" s="6"/>
      <c r="H387" s="6"/>
    </row>
    <row r="388" spans="1:13">
      <c r="A388" s="136" t="s">
        <v>24</v>
      </c>
      <c r="B388" s="136"/>
      <c r="C388" s="136"/>
      <c r="D388" s="136"/>
      <c r="E388" s="7"/>
      <c r="F388" s="7"/>
      <c r="G388" s="7"/>
      <c r="H388" s="7"/>
      <c r="I388" s="7"/>
      <c r="J388" s="7"/>
      <c r="K388" s="7"/>
      <c r="L388" s="7"/>
      <c r="M388" s="7"/>
    </row>
    <row r="389" spans="1:13">
      <c r="A389" s="136" t="s">
        <v>147</v>
      </c>
      <c r="B389" s="136"/>
      <c r="C389" s="136"/>
      <c r="D389" s="136"/>
      <c r="E389" s="7"/>
      <c r="F389" s="7"/>
      <c r="G389" s="7"/>
      <c r="H389" s="7"/>
      <c r="I389" s="7"/>
      <c r="J389" s="7"/>
      <c r="K389" s="7"/>
      <c r="L389" s="7"/>
      <c r="M389" s="7"/>
    </row>
    <row r="390" spans="1:13">
      <c r="D390" s="17" t="s">
        <v>14</v>
      </c>
    </row>
    <row r="391" spans="1:13" ht="21.75" customHeight="1">
      <c r="A391" s="8" t="s">
        <v>2</v>
      </c>
      <c r="B391" s="8" t="s">
        <v>3</v>
      </c>
      <c r="C391" s="8" t="s">
        <v>4</v>
      </c>
      <c r="D391" s="8" t="s">
        <v>3</v>
      </c>
      <c r="E391" s="1"/>
      <c r="H391" s="1"/>
    </row>
    <row r="392" spans="1:13" ht="27.75" customHeight="1">
      <c r="A392" s="10" t="s">
        <v>17</v>
      </c>
      <c r="B392" s="10">
        <f>B14</f>
        <v>60187662</v>
      </c>
      <c r="C392" s="11"/>
      <c r="D392" s="11"/>
    </row>
    <row r="393" spans="1:13" ht="27.75" customHeight="1">
      <c r="A393" s="12" t="s">
        <v>25</v>
      </c>
      <c r="B393" s="12">
        <v>183200000</v>
      </c>
      <c r="C393" s="112" t="s">
        <v>138</v>
      </c>
      <c r="D393" s="115">
        <v>103032010</v>
      </c>
    </row>
    <row r="394" spans="1:13" ht="27.75" customHeight="1">
      <c r="A394" s="12" t="s">
        <v>90</v>
      </c>
      <c r="B394" s="12">
        <v>155600000</v>
      </c>
      <c r="C394" s="113" t="s">
        <v>133</v>
      </c>
      <c r="D394" s="115">
        <v>32487990</v>
      </c>
    </row>
    <row r="395" spans="1:13" ht="27.75" customHeight="1">
      <c r="A395" s="25"/>
      <c r="B395" s="25"/>
      <c r="C395" s="113" t="s">
        <v>139</v>
      </c>
      <c r="D395" s="115">
        <v>98412314</v>
      </c>
    </row>
    <row r="396" spans="1:13" ht="27.75" customHeight="1">
      <c r="A396" s="25"/>
      <c r="B396" s="25"/>
      <c r="C396" s="112" t="s">
        <v>140</v>
      </c>
      <c r="D396" s="116">
        <v>17250665</v>
      </c>
    </row>
    <row r="397" spans="1:13" ht="27.75" customHeight="1">
      <c r="A397" s="25"/>
      <c r="B397" s="25"/>
      <c r="C397" s="114" t="s">
        <v>134</v>
      </c>
      <c r="D397" s="115">
        <v>3804683</v>
      </c>
    </row>
    <row r="398" spans="1:13" ht="27.75" customHeight="1">
      <c r="A398" s="25"/>
      <c r="B398" s="25"/>
      <c r="C398" s="114" t="s">
        <v>141</v>
      </c>
      <c r="D398" s="115">
        <v>144000000</v>
      </c>
    </row>
    <row r="399" spans="1:13" ht="27.75" customHeight="1">
      <c r="A399" s="15" t="s">
        <v>5</v>
      </c>
      <c r="B399" s="10">
        <f>SUM(B393:B398)</f>
        <v>338800000</v>
      </c>
      <c r="C399" s="15" t="s">
        <v>5</v>
      </c>
      <c r="D399" s="117">
        <f>SUM(D393:D398)</f>
        <v>398987662</v>
      </c>
    </row>
    <row r="400" spans="1:13" ht="27.75" customHeight="1">
      <c r="A400" s="15" t="s">
        <v>6</v>
      </c>
      <c r="B400" s="10">
        <f>B392+B399-D399</f>
        <v>0</v>
      </c>
      <c r="C400" s="11"/>
      <c r="D400" s="11"/>
    </row>
    <row r="401" spans="3:4" ht="20.25" customHeight="1"/>
    <row r="402" spans="3:4">
      <c r="C402" s="137" t="s">
        <v>129</v>
      </c>
      <c r="D402" s="137"/>
    </row>
    <row r="403" spans="3:4">
      <c r="C403" s="138" t="s">
        <v>12</v>
      </c>
      <c r="D403" s="138"/>
    </row>
    <row r="404" spans="3:4">
      <c r="C404" s="139" t="s">
        <v>7</v>
      </c>
      <c r="D404" s="139"/>
    </row>
    <row r="405" spans="3:4">
      <c r="C405" s="90"/>
    </row>
    <row r="406" spans="3:4">
      <c r="C406" s="90"/>
    </row>
    <row r="408" spans="3:4">
      <c r="C408" s="89"/>
    </row>
    <row r="409" spans="3:4">
      <c r="C409" s="136" t="s">
        <v>13</v>
      </c>
      <c r="D409" s="136"/>
    </row>
  </sheetData>
  <mergeCells count="78">
    <mergeCell ref="C404:D404"/>
    <mergeCell ref="C409:D409"/>
    <mergeCell ref="C380:D380"/>
    <mergeCell ref="A388:D388"/>
    <mergeCell ref="A389:D389"/>
    <mergeCell ref="C402:D402"/>
    <mergeCell ref="C403:D403"/>
    <mergeCell ref="A359:D359"/>
    <mergeCell ref="A360:D360"/>
    <mergeCell ref="C373:D373"/>
    <mergeCell ref="C374:D374"/>
    <mergeCell ref="C375:D375"/>
    <mergeCell ref="C343:D343"/>
    <mergeCell ref="A327:D327"/>
    <mergeCell ref="A328:D328"/>
    <mergeCell ref="C336:D336"/>
    <mergeCell ref="C337:D337"/>
    <mergeCell ref="C338:D338"/>
    <mergeCell ref="C272:D272"/>
    <mergeCell ref="C273:D273"/>
    <mergeCell ref="C274:D274"/>
    <mergeCell ref="C279:D279"/>
    <mergeCell ref="C241:D241"/>
    <mergeCell ref="C242:D242"/>
    <mergeCell ref="C247:D247"/>
    <mergeCell ref="A263:D263"/>
    <mergeCell ref="A264:D264"/>
    <mergeCell ref="C210:D210"/>
    <mergeCell ref="C215:D215"/>
    <mergeCell ref="A231:D231"/>
    <mergeCell ref="A232:D232"/>
    <mergeCell ref="C240:D240"/>
    <mergeCell ref="C183:D183"/>
    <mergeCell ref="A199:D199"/>
    <mergeCell ref="A200:D200"/>
    <mergeCell ref="C208:D208"/>
    <mergeCell ref="C209:D209"/>
    <mergeCell ref="A167:D167"/>
    <mergeCell ref="A168:D168"/>
    <mergeCell ref="C176:D176"/>
    <mergeCell ref="C177:D177"/>
    <mergeCell ref="C178:D178"/>
    <mergeCell ref="A7:D7"/>
    <mergeCell ref="C18:D18"/>
    <mergeCell ref="C23:D23"/>
    <mergeCell ref="A8:D8"/>
    <mergeCell ref="C17:D17"/>
    <mergeCell ref="C16:D16"/>
    <mergeCell ref="A39:D39"/>
    <mergeCell ref="A40:D40"/>
    <mergeCell ref="C48:D48"/>
    <mergeCell ref="C49:D49"/>
    <mergeCell ref="C50:D50"/>
    <mergeCell ref="C55:D55"/>
    <mergeCell ref="A71:D71"/>
    <mergeCell ref="A72:D72"/>
    <mergeCell ref="C80:D80"/>
    <mergeCell ref="C81:D81"/>
    <mergeCell ref="C82:D82"/>
    <mergeCell ref="C87:D87"/>
    <mergeCell ref="A103:D103"/>
    <mergeCell ref="A104:D104"/>
    <mergeCell ref="C112:D112"/>
    <mergeCell ref="C144:D144"/>
    <mergeCell ref="C145:D145"/>
    <mergeCell ref="C146:D146"/>
    <mergeCell ref="C151:D151"/>
    <mergeCell ref="C113:D113"/>
    <mergeCell ref="C114:D114"/>
    <mergeCell ref="C119:D119"/>
    <mergeCell ref="A135:D135"/>
    <mergeCell ref="A136:D136"/>
    <mergeCell ref="C311:D311"/>
    <mergeCell ref="A295:D295"/>
    <mergeCell ref="A296:D296"/>
    <mergeCell ref="C304:D304"/>
    <mergeCell ref="C305:D305"/>
    <mergeCell ref="C306:D306"/>
  </mergeCells>
  <pageMargins left="0.37" right="0.19" top="0.36" bottom="0.2" header="0.23" footer="0.16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405"/>
  <sheetViews>
    <sheetView topLeftCell="C391" workbookViewId="0">
      <selection activeCell="C346" sqref="C346"/>
    </sheetView>
  </sheetViews>
  <sheetFormatPr defaultRowHeight="15.75"/>
  <cols>
    <col min="1" max="1" width="34.85546875" style="9" customWidth="1"/>
    <col min="2" max="2" width="14" style="9" customWidth="1"/>
    <col min="3" max="3" width="68.140625" style="9" customWidth="1"/>
    <col min="4" max="4" width="15" style="9" customWidth="1"/>
    <col min="5" max="16384" width="9.140625" style="9"/>
  </cols>
  <sheetData>
    <row r="1" spans="1:13">
      <c r="A1" s="2" t="s">
        <v>1</v>
      </c>
      <c r="B1" s="3"/>
      <c r="C1" s="3"/>
      <c r="D1" s="59" t="s">
        <v>0</v>
      </c>
      <c r="E1" s="3"/>
      <c r="F1" s="3"/>
      <c r="G1" s="3"/>
      <c r="H1" s="3"/>
      <c r="L1" s="1"/>
    </row>
    <row r="2" spans="1:13">
      <c r="A2" s="3" t="s">
        <v>9</v>
      </c>
      <c r="B2" s="3"/>
      <c r="C2" s="3"/>
      <c r="D2" s="3"/>
      <c r="E2" s="3"/>
      <c r="F2" s="3"/>
      <c r="G2" s="3"/>
      <c r="H2" s="3"/>
    </row>
    <row r="3" spans="1:13">
      <c r="A3" s="4" t="s">
        <v>51</v>
      </c>
      <c r="B3" s="3"/>
      <c r="C3" s="3"/>
      <c r="D3" s="3"/>
      <c r="E3" s="3"/>
      <c r="F3" s="3"/>
      <c r="G3" s="3"/>
      <c r="H3" s="3"/>
    </row>
    <row r="4" spans="1:13">
      <c r="A4" s="5" t="s">
        <v>11</v>
      </c>
      <c r="B4" s="6"/>
      <c r="C4" s="6"/>
      <c r="D4" s="6"/>
      <c r="E4" s="6"/>
      <c r="F4" s="6"/>
      <c r="G4" s="6"/>
      <c r="H4" s="3"/>
    </row>
    <row r="5" spans="1:13">
      <c r="A5" s="5" t="s">
        <v>8</v>
      </c>
      <c r="B5" s="6"/>
      <c r="C5" s="6"/>
      <c r="D5" s="6"/>
      <c r="E5" s="6"/>
      <c r="F5" s="6"/>
      <c r="G5" s="6"/>
      <c r="H5" s="6"/>
    </row>
    <row r="6" spans="1:13">
      <c r="A6" s="5"/>
      <c r="B6" s="6"/>
      <c r="C6" s="6"/>
      <c r="D6" s="6"/>
      <c r="E6" s="6"/>
      <c r="F6" s="6"/>
      <c r="G6" s="6"/>
      <c r="H6" s="6"/>
    </row>
    <row r="7" spans="1:13">
      <c r="A7" s="136" t="s">
        <v>26</v>
      </c>
      <c r="B7" s="136"/>
      <c r="C7" s="136"/>
      <c r="D7" s="136"/>
      <c r="E7" s="7"/>
      <c r="F7" s="7"/>
      <c r="G7" s="7"/>
      <c r="H7" s="7"/>
      <c r="I7" s="7"/>
      <c r="J7" s="7"/>
      <c r="K7" s="7"/>
      <c r="L7" s="7"/>
      <c r="M7" s="7"/>
    </row>
    <row r="8" spans="1:13">
      <c r="A8" s="136" t="s">
        <v>57</v>
      </c>
      <c r="B8" s="136"/>
      <c r="C8" s="136"/>
      <c r="D8" s="136"/>
      <c r="E8" s="7"/>
      <c r="F8" s="7"/>
      <c r="G8" s="7"/>
      <c r="H8" s="7"/>
      <c r="I8" s="7"/>
      <c r="J8" s="7"/>
      <c r="K8" s="7"/>
      <c r="L8" s="7"/>
      <c r="M8" s="7"/>
    </row>
    <row r="9" spans="1:13" ht="15" customHeight="1">
      <c r="D9" s="17" t="s">
        <v>14</v>
      </c>
    </row>
    <row r="10" spans="1:13" ht="24.75" customHeight="1">
      <c r="A10" s="8" t="s">
        <v>2</v>
      </c>
      <c r="B10" s="8" t="s">
        <v>3</v>
      </c>
      <c r="C10" s="8" t="s">
        <v>4</v>
      </c>
      <c r="D10" s="8" t="s">
        <v>3</v>
      </c>
      <c r="E10" s="1"/>
      <c r="H10" s="1"/>
    </row>
    <row r="11" spans="1:13" ht="24.75" customHeight="1">
      <c r="A11" s="10" t="s">
        <v>17</v>
      </c>
      <c r="B11" s="10">
        <v>0</v>
      </c>
      <c r="C11" s="11"/>
      <c r="D11" s="11"/>
    </row>
    <row r="12" spans="1:13" ht="30" customHeight="1">
      <c r="A12" s="12" t="s">
        <v>27</v>
      </c>
      <c r="B12" s="12">
        <v>100000000</v>
      </c>
      <c r="C12" s="72" t="s">
        <v>36</v>
      </c>
      <c r="D12" s="71">
        <v>1975800</v>
      </c>
    </row>
    <row r="13" spans="1:13" ht="30" customHeight="1">
      <c r="A13" s="14" t="s">
        <v>18</v>
      </c>
      <c r="B13" s="14"/>
      <c r="C13" s="65" t="s">
        <v>33</v>
      </c>
      <c r="D13" s="71">
        <v>6391869</v>
      </c>
    </row>
    <row r="14" spans="1:13" ht="24.75" customHeight="1">
      <c r="A14" s="15" t="s">
        <v>5</v>
      </c>
      <c r="B14" s="10">
        <f>B12+B11</f>
        <v>100000000</v>
      </c>
      <c r="C14" s="18"/>
      <c r="D14" s="10">
        <f>SUM(D12:D13)</f>
        <v>8367669</v>
      </c>
    </row>
    <row r="15" spans="1:13" ht="24.75" customHeight="1">
      <c r="A15" s="15" t="s">
        <v>6</v>
      </c>
      <c r="B15" s="10">
        <f>B11+B14-D14</f>
        <v>91632331</v>
      </c>
      <c r="C15" s="11"/>
      <c r="D15" s="11"/>
    </row>
    <row r="16" spans="1:13" ht="16.5" customHeight="1"/>
    <row r="17" spans="3:4">
      <c r="C17" s="137" t="s">
        <v>22</v>
      </c>
      <c r="D17" s="137"/>
    </row>
    <row r="18" spans="3:4">
      <c r="C18" s="138" t="s">
        <v>12</v>
      </c>
      <c r="D18" s="138"/>
    </row>
    <row r="19" spans="3:4">
      <c r="C19" s="139" t="s">
        <v>7</v>
      </c>
      <c r="D19" s="139"/>
    </row>
    <row r="20" spans="3:4">
      <c r="C20" s="58"/>
    </row>
    <row r="21" spans="3:4">
      <c r="C21" s="58"/>
    </row>
    <row r="22" spans="3:4">
      <c r="C22" s="58"/>
    </row>
    <row r="24" spans="3:4">
      <c r="C24" s="136" t="s">
        <v>13</v>
      </c>
      <c r="D24" s="136"/>
    </row>
    <row r="35" spans="1:4">
      <c r="A35" s="2" t="s">
        <v>1</v>
      </c>
      <c r="B35" s="3"/>
      <c r="C35" s="3"/>
      <c r="D35" s="59" t="s">
        <v>0</v>
      </c>
    </row>
    <row r="36" spans="1:4">
      <c r="A36" s="3" t="s">
        <v>9</v>
      </c>
      <c r="B36" s="3"/>
      <c r="C36" s="3"/>
      <c r="D36" s="3"/>
    </row>
    <row r="37" spans="1:4">
      <c r="A37" s="4" t="s">
        <v>51</v>
      </c>
      <c r="B37" s="3"/>
      <c r="C37" s="3"/>
      <c r="D37" s="3"/>
    </row>
    <row r="38" spans="1:4">
      <c r="A38" s="5" t="s">
        <v>11</v>
      </c>
      <c r="B38" s="6"/>
      <c r="C38" s="6"/>
      <c r="D38" s="6"/>
    </row>
    <row r="39" spans="1:4">
      <c r="A39" s="5" t="s">
        <v>8</v>
      </c>
      <c r="B39" s="6"/>
      <c r="C39" s="6"/>
      <c r="D39" s="6"/>
    </row>
    <row r="40" spans="1:4">
      <c r="A40" s="5"/>
      <c r="B40" s="6"/>
      <c r="C40" s="6"/>
      <c r="D40" s="6"/>
    </row>
    <row r="41" spans="1:4">
      <c r="A41" s="136" t="s">
        <v>26</v>
      </c>
      <c r="B41" s="136"/>
      <c r="C41" s="136"/>
      <c r="D41" s="136"/>
    </row>
    <row r="42" spans="1:4">
      <c r="A42" s="136" t="s">
        <v>58</v>
      </c>
      <c r="B42" s="136"/>
      <c r="C42" s="136"/>
      <c r="D42" s="136"/>
    </row>
    <row r="43" spans="1:4">
      <c r="D43" s="17" t="s">
        <v>14</v>
      </c>
    </row>
    <row r="44" spans="1:4" ht="22.5" customHeight="1">
      <c r="A44" s="8" t="s">
        <v>2</v>
      </c>
      <c r="B44" s="8" t="s">
        <v>3</v>
      </c>
      <c r="C44" s="8" t="s">
        <v>4</v>
      </c>
      <c r="D44" s="8" t="s">
        <v>3</v>
      </c>
    </row>
    <row r="45" spans="1:4" ht="22.5" customHeight="1">
      <c r="A45" s="10" t="s">
        <v>17</v>
      </c>
      <c r="B45" s="10">
        <f>B15</f>
        <v>91632331</v>
      </c>
      <c r="C45" s="11"/>
      <c r="D45" s="11"/>
    </row>
    <row r="46" spans="1:4" ht="22.5" customHeight="1">
      <c r="A46" s="12" t="s">
        <v>27</v>
      </c>
      <c r="B46" s="12">
        <v>0</v>
      </c>
      <c r="C46" s="65" t="s">
        <v>34</v>
      </c>
      <c r="D46" s="71">
        <v>6564525</v>
      </c>
    </row>
    <row r="47" spans="1:4" ht="22.5" customHeight="1">
      <c r="A47" s="14" t="s">
        <v>18</v>
      </c>
      <c r="B47" s="14"/>
      <c r="C47" s="68"/>
      <c r="D47" s="71"/>
    </row>
    <row r="48" spans="1:4" ht="22.5" customHeight="1">
      <c r="A48" s="15" t="s">
        <v>5</v>
      </c>
      <c r="B48" s="10">
        <f>B46+B45</f>
        <v>91632331</v>
      </c>
      <c r="C48" s="18"/>
      <c r="D48" s="10">
        <f>SUM(D46:D47)</f>
        <v>6564525</v>
      </c>
    </row>
    <row r="49" spans="1:4" ht="22.5" customHeight="1">
      <c r="A49" s="15" t="s">
        <v>6</v>
      </c>
      <c r="B49" s="10">
        <f>B24+B48-D48</f>
        <v>85067806</v>
      </c>
      <c r="C49" s="11"/>
      <c r="D49" s="11"/>
    </row>
    <row r="51" spans="1:4">
      <c r="C51" s="137" t="s">
        <v>22</v>
      </c>
      <c r="D51" s="137"/>
    </row>
    <row r="52" spans="1:4">
      <c r="C52" s="138" t="s">
        <v>12</v>
      </c>
      <c r="D52" s="138"/>
    </row>
    <row r="53" spans="1:4">
      <c r="C53" s="139" t="s">
        <v>7</v>
      </c>
      <c r="D53" s="139"/>
    </row>
    <row r="54" spans="1:4">
      <c r="C54" s="58"/>
    </row>
    <row r="55" spans="1:4">
      <c r="C55" s="58"/>
    </row>
    <row r="56" spans="1:4">
      <c r="C56" s="58"/>
    </row>
    <row r="58" spans="1:4">
      <c r="C58" s="136" t="s">
        <v>13</v>
      </c>
      <c r="D58" s="136"/>
    </row>
    <row r="70" spans="1:4">
      <c r="A70" s="2" t="s">
        <v>1</v>
      </c>
      <c r="B70" s="3"/>
      <c r="C70" s="3"/>
      <c r="D70" s="59" t="s">
        <v>0</v>
      </c>
    </row>
    <row r="71" spans="1:4">
      <c r="A71" s="3" t="s">
        <v>9</v>
      </c>
      <c r="B71" s="3"/>
      <c r="C71" s="3"/>
      <c r="D71" s="3"/>
    </row>
    <row r="72" spans="1:4">
      <c r="A72" s="4" t="s">
        <v>51</v>
      </c>
      <c r="B72" s="3"/>
      <c r="C72" s="3"/>
      <c r="D72" s="3"/>
    </row>
    <row r="73" spans="1:4">
      <c r="A73" s="5" t="s">
        <v>11</v>
      </c>
      <c r="B73" s="6"/>
      <c r="C73" s="6"/>
      <c r="D73" s="6"/>
    </row>
    <row r="74" spans="1:4">
      <c r="A74" s="5" t="s">
        <v>8</v>
      </c>
      <c r="B74" s="6"/>
      <c r="C74" s="6"/>
      <c r="D74" s="6"/>
    </row>
    <row r="75" spans="1:4">
      <c r="A75" s="5"/>
      <c r="B75" s="6"/>
      <c r="C75" s="6"/>
      <c r="D75" s="6"/>
    </row>
    <row r="76" spans="1:4">
      <c r="A76" s="136" t="s">
        <v>26</v>
      </c>
      <c r="B76" s="136"/>
      <c r="C76" s="136"/>
      <c r="D76" s="136"/>
    </row>
    <row r="77" spans="1:4">
      <c r="A77" s="136" t="s">
        <v>59</v>
      </c>
      <c r="B77" s="136"/>
      <c r="C77" s="136"/>
      <c r="D77" s="136"/>
    </row>
    <row r="78" spans="1:4">
      <c r="D78" s="17" t="s">
        <v>14</v>
      </c>
    </row>
    <row r="79" spans="1:4" ht="22.5" customHeight="1">
      <c r="A79" s="8" t="s">
        <v>2</v>
      </c>
      <c r="B79" s="8" t="s">
        <v>3</v>
      </c>
      <c r="C79" s="8" t="s">
        <v>4</v>
      </c>
      <c r="D79" s="8" t="s">
        <v>3</v>
      </c>
    </row>
    <row r="80" spans="1:4" ht="22.5" customHeight="1">
      <c r="A80" s="10" t="s">
        <v>17</v>
      </c>
      <c r="B80" s="10">
        <f>B49</f>
        <v>85067806</v>
      </c>
      <c r="C80" s="11"/>
      <c r="D80" s="11"/>
    </row>
    <row r="81" spans="1:4" ht="31.5" customHeight="1">
      <c r="A81" s="12" t="s">
        <v>27</v>
      </c>
      <c r="B81" s="12">
        <v>0</v>
      </c>
      <c r="C81" s="67" t="s">
        <v>37</v>
      </c>
      <c r="D81" s="71">
        <v>2538200</v>
      </c>
    </row>
    <row r="82" spans="1:4" ht="35.25" customHeight="1">
      <c r="A82" s="14" t="s">
        <v>18</v>
      </c>
      <c r="B82" s="14"/>
      <c r="C82" s="77" t="s">
        <v>41</v>
      </c>
      <c r="D82" s="78">
        <v>2914000</v>
      </c>
    </row>
    <row r="83" spans="1:4" ht="21" customHeight="1">
      <c r="A83" s="14"/>
      <c r="B83" s="14"/>
      <c r="C83" s="72" t="s">
        <v>43</v>
      </c>
      <c r="D83" s="71">
        <v>1280000</v>
      </c>
    </row>
    <row r="84" spans="1:4" ht="35.25" customHeight="1">
      <c r="A84" s="14"/>
      <c r="B84" s="14"/>
      <c r="C84" s="72" t="s">
        <v>46</v>
      </c>
      <c r="D84" s="71">
        <v>2963000</v>
      </c>
    </row>
    <row r="85" spans="1:4" ht="22.5" customHeight="1">
      <c r="A85" s="15" t="s">
        <v>5</v>
      </c>
      <c r="B85" s="10">
        <f>B81+B80</f>
        <v>85067806</v>
      </c>
      <c r="C85" s="18"/>
      <c r="D85" s="10">
        <f>SUM(D81:D84)</f>
        <v>9695200</v>
      </c>
    </row>
    <row r="86" spans="1:4" ht="22.5" customHeight="1">
      <c r="A86" s="15" t="s">
        <v>6</v>
      </c>
      <c r="B86" s="10">
        <f>B59+B85-D85</f>
        <v>75372606</v>
      </c>
      <c r="C86" s="11"/>
      <c r="D86" s="11"/>
    </row>
    <row r="88" spans="1:4">
      <c r="C88" s="137" t="s">
        <v>22</v>
      </c>
      <c r="D88" s="137"/>
    </row>
    <row r="89" spans="1:4">
      <c r="C89" s="138" t="s">
        <v>12</v>
      </c>
      <c r="D89" s="138"/>
    </row>
    <row r="90" spans="1:4">
      <c r="C90" s="139" t="s">
        <v>7</v>
      </c>
      <c r="D90" s="139"/>
    </row>
    <row r="91" spans="1:4">
      <c r="C91" s="58"/>
    </row>
    <row r="92" spans="1:4">
      <c r="C92" s="58"/>
    </row>
    <row r="93" spans="1:4">
      <c r="C93" s="58"/>
    </row>
    <row r="95" spans="1:4">
      <c r="C95" s="136" t="s">
        <v>13</v>
      </c>
      <c r="D95" s="136"/>
    </row>
    <row r="102" spans="1:4">
      <c r="A102" s="2" t="s">
        <v>1</v>
      </c>
      <c r="B102" s="3"/>
      <c r="C102" s="3"/>
      <c r="D102" s="59" t="s">
        <v>0</v>
      </c>
    </row>
    <row r="103" spans="1:4">
      <c r="A103" s="3" t="s">
        <v>9</v>
      </c>
      <c r="B103" s="3"/>
      <c r="C103" s="3"/>
      <c r="D103" s="3"/>
    </row>
    <row r="104" spans="1:4">
      <c r="A104" s="4" t="s">
        <v>51</v>
      </c>
      <c r="B104" s="3"/>
      <c r="C104" s="3"/>
      <c r="D104" s="3"/>
    </row>
    <row r="105" spans="1:4">
      <c r="A105" s="5" t="s">
        <v>11</v>
      </c>
      <c r="B105" s="6"/>
      <c r="C105" s="6"/>
      <c r="D105" s="6"/>
    </row>
    <row r="106" spans="1:4">
      <c r="A106" s="5" t="s">
        <v>8</v>
      </c>
      <c r="B106" s="6"/>
      <c r="C106" s="6"/>
      <c r="D106" s="6"/>
    </row>
    <row r="107" spans="1:4">
      <c r="A107" s="5"/>
      <c r="B107" s="6"/>
      <c r="C107" s="6"/>
      <c r="D107" s="6"/>
    </row>
    <row r="108" spans="1:4">
      <c r="A108" s="136" t="s">
        <v>26</v>
      </c>
      <c r="B108" s="136"/>
      <c r="C108" s="136"/>
      <c r="D108" s="136"/>
    </row>
    <row r="109" spans="1:4">
      <c r="A109" s="136" t="s">
        <v>60</v>
      </c>
      <c r="B109" s="136"/>
      <c r="C109" s="136"/>
      <c r="D109" s="136"/>
    </row>
    <row r="110" spans="1:4">
      <c r="D110" s="17" t="s">
        <v>14</v>
      </c>
    </row>
    <row r="111" spans="1:4" ht="22.5" customHeight="1">
      <c r="A111" s="8" t="s">
        <v>2</v>
      </c>
      <c r="B111" s="8" t="s">
        <v>3</v>
      </c>
      <c r="C111" s="8" t="s">
        <v>4</v>
      </c>
      <c r="D111" s="8" t="s">
        <v>3</v>
      </c>
    </row>
    <row r="112" spans="1:4" ht="22.5" customHeight="1">
      <c r="A112" s="10" t="s">
        <v>17</v>
      </c>
      <c r="B112" s="10">
        <f>B86</f>
        <v>75372606</v>
      </c>
      <c r="C112" s="11"/>
      <c r="D112" s="11"/>
    </row>
    <row r="113" spans="1:4" ht="22.5" customHeight="1">
      <c r="A113" s="12" t="s">
        <v>27</v>
      </c>
      <c r="B113" s="12">
        <v>0</v>
      </c>
      <c r="C113" s="65" t="s">
        <v>35</v>
      </c>
      <c r="D113" s="71">
        <v>10424415</v>
      </c>
    </row>
    <row r="114" spans="1:4" ht="35.25" customHeight="1">
      <c r="A114" s="14" t="s">
        <v>18</v>
      </c>
      <c r="B114" s="14"/>
      <c r="C114" s="65" t="s">
        <v>38</v>
      </c>
      <c r="D114" s="71">
        <v>1950000</v>
      </c>
    </row>
    <row r="115" spans="1:4" ht="21" customHeight="1">
      <c r="A115" s="14"/>
      <c r="B115" s="14"/>
      <c r="C115" s="65" t="s">
        <v>39</v>
      </c>
      <c r="D115" s="71">
        <v>4000000</v>
      </c>
    </row>
    <row r="116" spans="1:4" s="44" customFormat="1" ht="33" customHeight="1">
      <c r="A116" s="43"/>
      <c r="B116" s="43"/>
      <c r="C116" s="79" t="s">
        <v>42</v>
      </c>
      <c r="D116" s="78">
        <v>1350000</v>
      </c>
    </row>
    <row r="117" spans="1:4" s="44" customFormat="1" ht="33" customHeight="1">
      <c r="A117" s="43"/>
      <c r="B117" s="43"/>
      <c r="C117" s="77" t="s">
        <v>44</v>
      </c>
      <c r="D117" s="80">
        <v>7140000</v>
      </c>
    </row>
    <row r="118" spans="1:4" s="44" customFormat="1" ht="33" customHeight="1">
      <c r="A118" s="43"/>
      <c r="B118" s="43"/>
      <c r="C118" s="81" t="s">
        <v>45</v>
      </c>
      <c r="D118" s="80">
        <v>5085000</v>
      </c>
    </row>
    <row r="119" spans="1:4" s="44" customFormat="1" ht="33" customHeight="1">
      <c r="A119" s="43"/>
      <c r="B119" s="43"/>
      <c r="C119" s="81" t="s">
        <v>48</v>
      </c>
      <c r="D119" s="82">
        <v>8988000</v>
      </c>
    </row>
    <row r="120" spans="1:4" ht="22.5" customHeight="1">
      <c r="A120" s="15" t="s">
        <v>5</v>
      </c>
      <c r="B120" s="10">
        <f>B113+B112</f>
        <v>75372606</v>
      </c>
      <c r="C120" s="18"/>
      <c r="D120" s="10">
        <f>SUM(D113:D119)</f>
        <v>38937415</v>
      </c>
    </row>
    <row r="121" spans="1:4" ht="22.5" customHeight="1">
      <c r="A121" s="15" t="s">
        <v>6</v>
      </c>
      <c r="B121" s="10">
        <f>B92+B120-D120</f>
        <v>36435191</v>
      </c>
      <c r="C121" s="11"/>
      <c r="D121" s="11"/>
    </row>
    <row r="123" spans="1:4">
      <c r="C123" s="137" t="s">
        <v>22</v>
      </c>
      <c r="D123" s="137"/>
    </row>
    <row r="124" spans="1:4">
      <c r="C124" s="138" t="s">
        <v>12</v>
      </c>
      <c r="D124" s="138"/>
    </row>
    <row r="125" spans="1:4">
      <c r="C125" s="139" t="s">
        <v>7</v>
      </c>
      <c r="D125" s="139"/>
    </row>
    <row r="126" spans="1:4">
      <c r="C126" s="58"/>
    </row>
    <row r="127" spans="1:4">
      <c r="C127" s="58"/>
    </row>
    <row r="128" spans="1:4">
      <c r="C128" s="58"/>
    </row>
    <row r="130" spans="1:4">
      <c r="C130" s="136" t="s">
        <v>13</v>
      </c>
      <c r="D130" s="136"/>
    </row>
    <row r="131" spans="1:4">
      <c r="A131" s="2" t="s">
        <v>1</v>
      </c>
      <c r="B131" s="3"/>
      <c r="C131" s="3"/>
      <c r="D131" s="59" t="s">
        <v>0</v>
      </c>
    </row>
    <row r="132" spans="1:4">
      <c r="A132" s="3" t="s">
        <v>9</v>
      </c>
      <c r="B132" s="3"/>
      <c r="C132" s="3"/>
      <c r="D132" s="3"/>
    </row>
    <row r="133" spans="1:4">
      <c r="A133" s="4" t="s">
        <v>51</v>
      </c>
      <c r="B133" s="3"/>
      <c r="C133" s="3"/>
      <c r="D133" s="3"/>
    </row>
    <row r="134" spans="1:4">
      <c r="A134" s="5" t="s">
        <v>11</v>
      </c>
      <c r="B134" s="6"/>
      <c r="C134" s="6"/>
      <c r="D134" s="6"/>
    </row>
    <row r="135" spans="1:4">
      <c r="A135" s="5" t="s">
        <v>8</v>
      </c>
      <c r="B135" s="6"/>
      <c r="C135" s="6"/>
      <c r="D135" s="6"/>
    </row>
    <row r="136" spans="1:4" ht="10.5" customHeight="1">
      <c r="A136" s="5"/>
      <c r="B136" s="6"/>
      <c r="C136" s="6"/>
      <c r="D136" s="6"/>
    </row>
    <row r="137" spans="1:4">
      <c r="A137" s="136" t="s">
        <v>26</v>
      </c>
      <c r="B137" s="136"/>
      <c r="C137" s="136"/>
      <c r="D137" s="136"/>
    </row>
    <row r="138" spans="1:4">
      <c r="A138" s="136" t="s">
        <v>61</v>
      </c>
      <c r="B138" s="136"/>
      <c r="C138" s="136"/>
      <c r="D138" s="136"/>
    </row>
    <row r="139" spans="1:4">
      <c r="D139" s="17" t="s">
        <v>14</v>
      </c>
    </row>
    <row r="140" spans="1:4" ht="19.5" customHeight="1">
      <c r="A140" s="8" t="s">
        <v>2</v>
      </c>
      <c r="B140" s="8" t="s">
        <v>3</v>
      </c>
      <c r="C140" s="8" t="s">
        <v>4</v>
      </c>
      <c r="D140" s="8" t="s">
        <v>3</v>
      </c>
    </row>
    <row r="141" spans="1:4" ht="19.5" customHeight="1">
      <c r="A141" s="10" t="s">
        <v>17</v>
      </c>
      <c r="B141" s="10">
        <f>B121</f>
        <v>36435191</v>
      </c>
      <c r="C141" s="11"/>
      <c r="D141" s="11"/>
    </row>
    <row r="142" spans="1:4" ht="19.5" customHeight="1">
      <c r="A142" s="12" t="s">
        <v>27</v>
      </c>
      <c r="B142" s="12">
        <v>371660000</v>
      </c>
      <c r="C142" s="69" t="s">
        <v>28</v>
      </c>
      <c r="D142" s="70">
        <v>82118432</v>
      </c>
    </row>
    <row r="143" spans="1:4" ht="19.5" customHeight="1">
      <c r="A143" s="14" t="s">
        <v>62</v>
      </c>
      <c r="B143" s="14"/>
      <c r="C143" s="68" t="s">
        <v>29</v>
      </c>
      <c r="D143" s="71">
        <v>61588824</v>
      </c>
    </row>
    <row r="144" spans="1:4" ht="19.5" customHeight="1">
      <c r="A144" s="14"/>
      <c r="B144" s="14"/>
      <c r="C144" s="68" t="s">
        <v>30</v>
      </c>
      <c r="D144" s="71">
        <v>82118432</v>
      </c>
    </row>
    <row r="145" spans="1:4" s="44" customFormat="1" ht="19.5" customHeight="1">
      <c r="A145" s="43"/>
      <c r="B145" s="43"/>
      <c r="C145" s="68" t="s">
        <v>31</v>
      </c>
      <c r="D145" s="71">
        <v>77727072</v>
      </c>
    </row>
    <row r="146" spans="1:4" s="44" customFormat="1" ht="19.5" customHeight="1">
      <c r="A146" s="43"/>
      <c r="B146" s="43"/>
      <c r="C146" s="68" t="s">
        <v>32</v>
      </c>
      <c r="D146" s="71">
        <v>73775240</v>
      </c>
    </row>
    <row r="147" spans="1:4" s="44" customFormat="1" ht="19.5" customHeight="1">
      <c r="A147" s="43"/>
      <c r="B147" s="43"/>
      <c r="C147" s="67" t="s">
        <v>50</v>
      </c>
      <c r="D147" s="71">
        <v>23583000</v>
      </c>
    </row>
    <row r="148" spans="1:4" s="44" customFormat="1" ht="19.5" customHeight="1">
      <c r="A148" s="43"/>
      <c r="B148" s="43"/>
      <c r="C148" s="67" t="s">
        <v>63</v>
      </c>
      <c r="D148" s="71">
        <v>1357000</v>
      </c>
    </row>
    <row r="149" spans="1:4" s="44" customFormat="1" ht="19.5" customHeight="1">
      <c r="A149" s="43"/>
      <c r="B149" s="43"/>
      <c r="C149" s="65" t="s">
        <v>40</v>
      </c>
      <c r="D149" s="71">
        <v>906791</v>
      </c>
    </row>
    <row r="150" spans="1:4" s="44" customFormat="1" ht="19.5" customHeight="1">
      <c r="A150" s="43"/>
      <c r="B150" s="43"/>
      <c r="C150" s="65" t="s">
        <v>47</v>
      </c>
      <c r="D150" s="74">
        <v>3550000</v>
      </c>
    </row>
    <row r="151" spans="1:4" s="44" customFormat="1" ht="30.75" customHeight="1">
      <c r="A151" s="43"/>
      <c r="B151" s="43"/>
      <c r="C151" s="81" t="s">
        <v>64</v>
      </c>
      <c r="D151" s="82">
        <v>1300000</v>
      </c>
    </row>
    <row r="152" spans="1:4" s="44" customFormat="1" ht="17.25" customHeight="1">
      <c r="A152" s="46"/>
      <c r="B152" s="46"/>
      <c r="C152" s="75" t="s">
        <v>49</v>
      </c>
      <c r="D152" s="76">
        <f>32*2200</f>
        <v>70400</v>
      </c>
    </row>
    <row r="153" spans="1:4" ht="17.25" customHeight="1">
      <c r="A153" s="15" t="s">
        <v>5</v>
      </c>
      <c r="B153" s="10">
        <f>B142+B141</f>
        <v>408095191</v>
      </c>
      <c r="C153" s="18"/>
      <c r="D153" s="10">
        <f>SUM(D142:D152)</f>
        <v>408095191</v>
      </c>
    </row>
    <row r="154" spans="1:4" ht="17.25" customHeight="1">
      <c r="A154" s="15" t="s">
        <v>6</v>
      </c>
      <c r="B154" s="10">
        <f>B141+B142-D153</f>
        <v>0</v>
      </c>
      <c r="C154" s="11"/>
      <c r="D154" s="11"/>
    </row>
    <row r="156" spans="1:4">
      <c r="C156" s="137" t="s">
        <v>22</v>
      </c>
      <c r="D156" s="137"/>
    </row>
    <row r="157" spans="1:4">
      <c r="C157" s="138" t="s">
        <v>12</v>
      </c>
      <c r="D157" s="138"/>
    </row>
    <row r="158" spans="1:4">
      <c r="C158" s="139" t="s">
        <v>7</v>
      </c>
      <c r="D158" s="139"/>
    </row>
    <row r="159" spans="1:4">
      <c r="C159" s="58"/>
    </row>
    <row r="160" spans="1:4">
      <c r="C160" s="58"/>
    </row>
    <row r="161" spans="1:4">
      <c r="C161" s="58"/>
    </row>
    <row r="163" spans="1:4">
      <c r="C163" s="136" t="s">
        <v>13</v>
      </c>
      <c r="D163" s="136"/>
    </row>
    <row r="164" spans="1:4">
      <c r="C164" s="59"/>
      <c r="D164" s="59"/>
    </row>
    <row r="165" spans="1:4">
      <c r="A165" s="2" t="s">
        <v>1</v>
      </c>
      <c r="B165" s="3"/>
      <c r="C165" s="3"/>
      <c r="D165" s="59" t="s">
        <v>0</v>
      </c>
    </row>
    <row r="166" spans="1:4">
      <c r="A166" s="3" t="s">
        <v>9</v>
      </c>
      <c r="B166" s="3"/>
      <c r="C166" s="3"/>
      <c r="D166" s="3"/>
    </row>
    <row r="167" spans="1:4">
      <c r="A167" s="4" t="s">
        <v>51</v>
      </c>
      <c r="B167" s="3"/>
      <c r="C167" s="3"/>
      <c r="D167" s="3"/>
    </row>
    <row r="168" spans="1:4">
      <c r="A168" s="5" t="s">
        <v>11</v>
      </c>
      <c r="B168" s="6"/>
      <c r="C168" s="6"/>
      <c r="D168" s="6"/>
    </row>
    <row r="169" spans="1:4">
      <c r="A169" s="5" t="s">
        <v>8</v>
      </c>
      <c r="B169" s="6"/>
      <c r="C169" s="6"/>
      <c r="D169" s="6"/>
    </row>
    <row r="170" spans="1:4" ht="10.5" customHeight="1">
      <c r="A170" s="5"/>
      <c r="B170" s="6"/>
      <c r="C170" s="6"/>
      <c r="D170" s="6"/>
    </row>
    <row r="171" spans="1:4">
      <c r="A171" s="136" t="s">
        <v>26</v>
      </c>
      <c r="B171" s="136"/>
      <c r="C171" s="136"/>
      <c r="D171" s="136"/>
    </row>
    <row r="172" spans="1:4">
      <c r="A172" s="136" t="s">
        <v>71</v>
      </c>
      <c r="B172" s="136"/>
      <c r="C172" s="136"/>
      <c r="D172" s="136"/>
    </row>
    <row r="173" spans="1:4">
      <c r="D173" s="17" t="s">
        <v>14</v>
      </c>
    </row>
    <row r="174" spans="1:4" ht="19.5" customHeight="1">
      <c r="A174" s="8" t="s">
        <v>2</v>
      </c>
      <c r="B174" s="8" t="s">
        <v>3</v>
      </c>
      <c r="C174" s="8" t="s">
        <v>4</v>
      </c>
      <c r="D174" s="8" t="s">
        <v>3</v>
      </c>
    </row>
    <row r="175" spans="1:4" ht="19.5" customHeight="1">
      <c r="A175" s="10" t="s">
        <v>17</v>
      </c>
      <c r="B175" s="10">
        <f>B154</f>
        <v>0</v>
      </c>
      <c r="C175" s="11"/>
      <c r="D175" s="11"/>
    </row>
    <row r="176" spans="1:4" ht="19.5" customHeight="1">
      <c r="A176" s="12"/>
      <c r="B176" s="12"/>
      <c r="C176" s="69"/>
      <c r="D176" s="70"/>
    </row>
    <row r="177" spans="1:4" ht="19.5" customHeight="1">
      <c r="A177" s="14"/>
      <c r="B177" s="14"/>
      <c r="C177" s="68"/>
      <c r="D177" s="71"/>
    </row>
    <row r="178" spans="1:4" ht="19.5" customHeight="1">
      <c r="A178" s="14"/>
      <c r="B178" s="14"/>
      <c r="C178" s="68"/>
      <c r="D178" s="71"/>
    </row>
    <row r="179" spans="1:4" s="44" customFormat="1" ht="19.5" customHeight="1">
      <c r="A179" s="43"/>
      <c r="B179" s="43"/>
      <c r="C179" s="68"/>
      <c r="D179" s="71"/>
    </row>
    <row r="180" spans="1:4" s="44" customFormat="1" ht="19.5" customHeight="1">
      <c r="A180" s="43"/>
      <c r="B180" s="43"/>
      <c r="C180" s="68"/>
      <c r="D180" s="71"/>
    </row>
    <row r="181" spans="1:4" s="44" customFormat="1" ht="19.5" customHeight="1">
      <c r="A181" s="43"/>
      <c r="B181" s="43"/>
      <c r="C181" s="67"/>
      <c r="D181" s="71"/>
    </row>
    <row r="182" spans="1:4" s="44" customFormat="1" ht="17.25" customHeight="1">
      <c r="A182" s="46"/>
      <c r="B182" s="46"/>
      <c r="C182" s="75"/>
      <c r="D182" s="76"/>
    </row>
    <row r="183" spans="1:4" ht="17.25" customHeight="1">
      <c r="A183" s="15" t="s">
        <v>5</v>
      </c>
      <c r="B183" s="10">
        <f>B176+B175</f>
        <v>0</v>
      </c>
      <c r="C183" s="18"/>
      <c r="D183" s="10">
        <f>SUM(D176:D182)</f>
        <v>0</v>
      </c>
    </row>
    <row r="184" spans="1:4" ht="17.25" customHeight="1">
      <c r="A184" s="15" t="s">
        <v>6</v>
      </c>
      <c r="B184" s="10">
        <f>B175+B176-D183</f>
        <v>0</v>
      </c>
      <c r="C184" s="11"/>
      <c r="D184" s="11"/>
    </row>
    <row r="186" spans="1:4">
      <c r="C186" s="137" t="s">
        <v>22</v>
      </c>
      <c r="D186" s="137"/>
    </row>
    <row r="187" spans="1:4">
      <c r="C187" s="138" t="s">
        <v>12</v>
      </c>
      <c r="D187" s="138"/>
    </row>
    <row r="188" spans="1:4">
      <c r="C188" s="139" t="s">
        <v>7</v>
      </c>
      <c r="D188" s="139"/>
    </row>
    <row r="189" spans="1:4">
      <c r="C189" s="58"/>
    </row>
    <row r="190" spans="1:4">
      <c r="C190" s="58"/>
    </row>
    <row r="191" spans="1:4">
      <c r="C191" s="58"/>
    </row>
    <row r="193" spans="1:4">
      <c r="C193" s="136" t="s">
        <v>13</v>
      </c>
      <c r="D193" s="136"/>
    </row>
    <row r="200" spans="1:4">
      <c r="A200" s="2" t="s">
        <v>1</v>
      </c>
      <c r="B200" s="3"/>
      <c r="C200" s="3"/>
      <c r="D200" s="59" t="s">
        <v>0</v>
      </c>
    </row>
    <row r="201" spans="1:4">
      <c r="A201" s="3" t="s">
        <v>9</v>
      </c>
      <c r="B201" s="3"/>
      <c r="C201" s="3"/>
      <c r="D201" s="3"/>
    </row>
    <row r="202" spans="1:4">
      <c r="A202" s="4" t="s">
        <v>51</v>
      </c>
      <c r="B202" s="3"/>
      <c r="C202" s="3"/>
      <c r="D202" s="3"/>
    </row>
    <row r="203" spans="1:4">
      <c r="A203" s="5" t="s">
        <v>11</v>
      </c>
      <c r="B203" s="6"/>
      <c r="C203" s="6"/>
      <c r="D203" s="6"/>
    </row>
    <row r="204" spans="1:4">
      <c r="A204" s="5" t="s">
        <v>8</v>
      </c>
      <c r="B204" s="6"/>
      <c r="C204" s="6"/>
      <c r="D204" s="6"/>
    </row>
    <row r="205" spans="1:4" ht="10.5" customHeight="1">
      <c r="A205" s="5"/>
      <c r="B205" s="6"/>
      <c r="C205" s="6"/>
      <c r="D205" s="6"/>
    </row>
    <row r="206" spans="1:4">
      <c r="A206" s="136" t="s">
        <v>26</v>
      </c>
      <c r="B206" s="136"/>
      <c r="C206" s="136"/>
      <c r="D206" s="136"/>
    </row>
    <row r="207" spans="1:4">
      <c r="A207" s="136" t="s">
        <v>72</v>
      </c>
      <c r="B207" s="136"/>
      <c r="C207" s="136"/>
      <c r="D207" s="136"/>
    </row>
    <row r="208" spans="1:4">
      <c r="D208" s="17" t="s">
        <v>14</v>
      </c>
    </row>
    <row r="209" spans="1:4" ht="19.5" customHeight="1">
      <c r="A209" s="8" t="s">
        <v>2</v>
      </c>
      <c r="B209" s="8" t="s">
        <v>3</v>
      </c>
      <c r="C209" s="8" t="s">
        <v>4</v>
      </c>
      <c r="D209" s="8" t="s">
        <v>3</v>
      </c>
    </row>
    <row r="210" spans="1:4" ht="19.5" customHeight="1">
      <c r="A210" s="10" t="s">
        <v>17</v>
      </c>
      <c r="B210" s="10">
        <f>B190</f>
        <v>0</v>
      </c>
      <c r="C210" s="11"/>
      <c r="D210" s="11"/>
    </row>
    <row r="211" spans="1:4" ht="19.5" customHeight="1">
      <c r="A211" s="12" t="s">
        <v>75</v>
      </c>
      <c r="B211" s="12">
        <v>100000000</v>
      </c>
      <c r="C211" s="83" t="s">
        <v>77</v>
      </c>
      <c r="D211" s="70">
        <v>6420938</v>
      </c>
    </row>
    <row r="212" spans="1:4" ht="19.5" customHeight="1">
      <c r="A212" s="14" t="s">
        <v>76</v>
      </c>
      <c r="B212" s="14"/>
      <c r="C212" s="77" t="s">
        <v>78</v>
      </c>
      <c r="D212" s="71">
        <v>3570000</v>
      </c>
    </row>
    <row r="213" spans="1:4" ht="30.75" customHeight="1">
      <c r="A213" s="14"/>
      <c r="B213" s="14"/>
      <c r="C213" s="77" t="s">
        <v>79</v>
      </c>
      <c r="D213" s="78">
        <v>4732000</v>
      </c>
    </row>
    <row r="214" spans="1:4" s="44" customFormat="1" ht="19.5" customHeight="1">
      <c r="A214" s="43"/>
      <c r="B214" s="43"/>
      <c r="C214" s="81" t="s">
        <v>80</v>
      </c>
      <c r="D214" s="80">
        <v>3900000</v>
      </c>
    </row>
    <row r="215" spans="1:4" s="44" customFormat="1" ht="19.5" customHeight="1">
      <c r="A215" s="43"/>
      <c r="B215" s="43"/>
      <c r="C215" s="68"/>
      <c r="D215" s="71"/>
    </row>
    <row r="216" spans="1:4" s="44" customFormat="1" ht="19.5" customHeight="1">
      <c r="A216" s="43"/>
      <c r="B216" s="43"/>
      <c r="C216" s="67"/>
      <c r="D216" s="71"/>
    </row>
    <row r="217" spans="1:4" s="44" customFormat="1" ht="17.25" customHeight="1">
      <c r="A217" s="56"/>
      <c r="B217" s="56"/>
      <c r="C217" s="75"/>
      <c r="D217" s="76"/>
    </row>
    <row r="218" spans="1:4" ht="17.25" customHeight="1">
      <c r="A218" s="15" t="s">
        <v>5</v>
      </c>
      <c r="B218" s="10">
        <f>B211+B210</f>
        <v>100000000</v>
      </c>
      <c r="C218" s="18"/>
      <c r="D218" s="10">
        <f>SUM(D211:D217)</f>
        <v>18622938</v>
      </c>
    </row>
    <row r="219" spans="1:4" ht="17.25" customHeight="1">
      <c r="A219" s="15" t="s">
        <v>6</v>
      </c>
      <c r="B219" s="10">
        <f>B218-D218</f>
        <v>81377062</v>
      </c>
      <c r="C219" s="11"/>
      <c r="D219" s="11"/>
    </row>
    <row r="221" spans="1:4">
      <c r="C221" s="137" t="s">
        <v>22</v>
      </c>
      <c r="D221" s="137"/>
    </row>
    <row r="222" spans="1:4">
      <c r="C222" s="138" t="s">
        <v>12</v>
      </c>
      <c r="D222" s="138"/>
    </row>
    <row r="223" spans="1:4">
      <c r="C223" s="139" t="s">
        <v>7</v>
      </c>
      <c r="D223" s="139"/>
    </row>
    <row r="224" spans="1:4">
      <c r="C224" s="58"/>
    </row>
    <row r="225" spans="1:4">
      <c r="C225" s="58"/>
    </row>
    <row r="226" spans="1:4">
      <c r="C226" s="58"/>
    </row>
    <row r="228" spans="1:4">
      <c r="C228" s="136" t="s">
        <v>13</v>
      </c>
      <c r="D228" s="136"/>
    </row>
    <row r="235" spans="1:4">
      <c r="A235" s="2" t="s">
        <v>1</v>
      </c>
      <c r="B235" s="3"/>
      <c r="C235" s="3"/>
      <c r="D235" s="59" t="s">
        <v>0</v>
      </c>
    </row>
    <row r="236" spans="1:4">
      <c r="A236" s="3" t="s">
        <v>9</v>
      </c>
      <c r="B236" s="3"/>
      <c r="C236" s="3"/>
      <c r="D236" s="3"/>
    </row>
    <row r="237" spans="1:4">
      <c r="A237" s="4" t="s">
        <v>51</v>
      </c>
      <c r="B237" s="3"/>
      <c r="C237" s="3"/>
      <c r="D237" s="3"/>
    </row>
    <row r="238" spans="1:4">
      <c r="A238" s="5" t="s">
        <v>11</v>
      </c>
      <c r="B238" s="6"/>
      <c r="C238" s="6"/>
      <c r="D238" s="6"/>
    </row>
    <row r="239" spans="1:4">
      <c r="A239" s="5" t="s">
        <v>8</v>
      </c>
      <c r="B239" s="6"/>
      <c r="C239" s="6"/>
      <c r="D239" s="6"/>
    </row>
    <row r="240" spans="1:4" ht="10.5" customHeight="1">
      <c r="A240" s="5"/>
      <c r="B240" s="6"/>
      <c r="C240" s="6"/>
      <c r="D240" s="6"/>
    </row>
    <row r="241" spans="1:4">
      <c r="A241" s="136" t="s">
        <v>26</v>
      </c>
      <c r="B241" s="136"/>
      <c r="C241" s="136"/>
      <c r="D241" s="136"/>
    </row>
    <row r="242" spans="1:4">
      <c r="A242" s="136" t="s">
        <v>81</v>
      </c>
      <c r="B242" s="136"/>
      <c r="C242" s="136"/>
      <c r="D242" s="136"/>
    </row>
    <row r="243" spans="1:4">
      <c r="D243" s="17" t="s">
        <v>14</v>
      </c>
    </row>
    <row r="244" spans="1:4" ht="19.5" customHeight="1">
      <c r="A244" s="8" t="s">
        <v>2</v>
      </c>
      <c r="B244" s="8" t="s">
        <v>3</v>
      </c>
      <c r="C244" s="8" t="s">
        <v>4</v>
      </c>
      <c r="D244" s="8" t="s">
        <v>3</v>
      </c>
    </row>
    <row r="245" spans="1:4" ht="19.5" customHeight="1">
      <c r="A245" s="10" t="s">
        <v>17</v>
      </c>
      <c r="B245" s="10">
        <f>B219</f>
        <v>81377062</v>
      </c>
      <c r="C245" s="11"/>
      <c r="D245" s="11"/>
    </row>
    <row r="246" spans="1:4" ht="19.5" customHeight="1">
      <c r="A246" s="12" t="s">
        <v>85</v>
      </c>
      <c r="B246" s="12">
        <v>337462000</v>
      </c>
      <c r="C246" s="21" t="s">
        <v>82</v>
      </c>
      <c r="D246" s="84">
        <v>7150000</v>
      </c>
    </row>
    <row r="247" spans="1:4" ht="33" customHeight="1">
      <c r="A247" s="14" t="s">
        <v>86</v>
      </c>
      <c r="B247" s="14"/>
      <c r="C247" s="81" t="s">
        <v>83</v>
      </c>
      <c r="D247" s="82">
        <v>5005000</v>
      </c>
    </row>
    <row r="248" spans="1:4" ht="33.75" customHeight="1">
      <c r="A248" s="14"/>
      <c r="B248" s="14"/>
      <c r="C248" s="81" t="s">
        <v>87</v>
      </c>
      <c r="D248" s="78">
        <v>3979000</v>
      </c>
    </row>
    <row r="249" spans="1:4" s="44" customFormat="1" ht="31.5" customHeight="1">
      <c r="A249" s="43"/>
      <c r="B249" s="43"/>
      <c r="C249" s="45" t="s">
        <v>94</v>
      </c>
      <c r="D249" s="87">
        <v>5323000</v>
      </c>
    </row>
    <row r="250" spans="1:4" s="44" customFormat="1" ht="19.5" customHeight="1">
      <c r="A250" s="43"/>
      <c r="B250" s="43"/>
      <c r="C250" s="68"/>
      <c r="D250" s="71"/>
    </row>
    <row r="251" spans="1:4" s="44" customFormat="1" ht="19.5" customHeight="1">
      <c r="A251" s="43"/>
      <c r="B251" s="43"/>
      <c r="C251" s="67"/>
      <c r="D251" s="71"/>
    </row>
    <row r="252" spans="1:4" s="44" customFormat="1" ht="17.25" customHeight="1">
      <c r="A252" s="56"/>
      <c r="B252" s="56"/>
      <c r="C252" s="75"/>
      <c r="D252" s="76"/>
    </row>
    <row r="253" spans="1:4" ht="17.25" customHeight="1">
      <c r="A253" s="15" t="s">
        <v>5</v>
      </c>
      <c r="B253" s="10">
        <f>B246+B245</f>
        <v>418839062</v>
      </c>
      <c r="C253" s="18"/>
      <c r="D253" s="10">
        <f>SUM(D246:D252)</f>
        <v>21457000</v>
      </c>
    </row>
    <row r="254" spans="1:4" ht="17.25" customHeight="1">
      <c r="A254" s="15" t="s">
        <v>6</v>
      </c>
      <c r="B254" s="10">
        <f>B253-D253</f>
        <v>397382062</v>
      </c>
      <c r="C254" s="11"/>
      <c r="D254" s="11"/>
    </row>
    <row r="256" spans="1:4">
      <c r="C256" s="137" t="s">
        <v>22</v>
      </c>
      <c r="D256" s="137"/>
    </row>
    <row r="257" spans="1:4">
      <c r="C257" s="138" t="s">
        <v>12</v>
      </c>
      <c r="D257" s="138"/>
    </row>
    <row r="258" spans="1:4">
      <c r="C258" s="139" t="s">
        <v>7</v>
      </c>
      <c r="D258" s="139"/>
    </row>
    <row r="259" spans="1:4">
      <c r="C259" s="58"/>
    </row>
    <row r="260" spans="1:4">
      <c r="C260" s="58"/>
    </row>
    <row r="261" spans="1:4">
      <c r="C261" s="58"/>
    </row>
    <row r="263" spans="1:4">
      <c r="C263" s="136" t="s">
        <v>13</v>
      </c>
      <c r="D263" s="136"/>
    </row>
    <row r="268" spans="1:4">
      <c r="A268" s="2" t="s">
        <v>1</v>
      </c>
      <c r="B268" s="3"/>
      <c r="C268" s="3"/>
      <c r="D268" s="59" t="s">
        <v>0</v>
      </c>
    </row>
    <row r="269" spans="1:4">
      <c r="A269" s="3" t="s">
        <v>9</v>
      </c>
      <c r="B269" s="3"/>
      <c r="C269" s="3"/>
      <c r="D269" s="3"/>
    </row>
    <row r="270" spans="1:4">
      <c r="A270" s="4" t="s">
        <v>51</v>
      </c>
      <c r="B270" s="3"/>
      <c r="C270" s="3"/>
      <c r="D270" s="3"/>
    </row>
    <row r="271" spans="1:4">
      <c r="A271" s="5" t="s">
        <v>11</v>
      </c>
      <c r="B271" s="6"/>
      <c r="C271" s="6"/>
      <c r="D271" s="6"/>
    </row>
    <row r="272" spans="1:4">
      <c r="A272" s="5" t="s">
        <v>8</v>
      </c>
      <c r="B272" s="6"/>
      <c r="C272" s="6"/>
      <c r="D272" s="6"/>
    </row>
    <row r="273" spans="1:4" ht="10.5" customHeight="1">
      <c r="A273" s="5"/>
      <c r="B273" s="6"/>
      <c r="C273" s="6"/>
      <c r="D273" s="6"/>
    </row>
    <row r="274" spans="1:4">
      <c r="A274" s="136" t="s">
        <v>26</v>
      </c>
      <c r="B274" s="136"/>
      <c r="C274" s="136"/>
      <c r="D274" s="136"/>
    </row>
    <row r="275" spans="1:4">
      <c r="A275" s="136" t="s">
        <v>89</v>
      </c>
      <c r="B275" s="136"/>
      <c r="C275" s="136"/>
      <c r="D275" s="136"/>
    </row>
    <row r="276" spans="1:4">
      <c r="D276" s="17" t="s">
        <v>14</v>
      </c>
    </row>
    <row r="277" spans="1:4" ht="19.5" customHeight="1">
      <c r="A277" s="8" t="s">
        <v>2</v>
      </c>
      <c r="B277" s="8" t="s">
        <v>3</v>
      </c>
      <c r="C277" s="8" t="s">
        <v>4</v>
      </c>
      <c r="D277" s="8" t="s">
        <v>3</v>
      </c>
    </row>
    <row r="278" spans="1:4" ht="19.5" customHeight="1">
      <c r="A278" s="10" t="s">
        <v>17</v>
      </c>
      <c r="B278" s="10">
        <f>B254</f>
        <v>397382062</v>
      </c>
      <c r="C278" s="11"/>
      <c r="D278" s="11"/>
    </row>
    <row r="279" spans="1:4" ht="34.5" customHeight="1">
      <c r="A279" s="62"/>
      <c r="B279" s="62"/>
      <c r="C279" s="65" t="s">
        <v>91</v>
      </c>
      <c r="D279" s="63">
        <v>4450000</v>
      </c>
    </row>
    <row r="280" spans="1:4" ht="21" customHeight="1">
      <c r="A280" s="64"/>
      <c r="B280" s="64"/>
      <c r="C280" s="68" t="s">
        <v>92</v>
      </c>
      <c r="D280" s="66">
        <v>8844374</v>
      </c>
    </row>
    <row r="281" spans="1:4" ht="21" customHeight="1">
      <c r="A281" s="64"/>
      <c r="B281" s="64"/>
      <c r="C281" s="86" t="s">
        <v>93</v>
      </c>
      <c r="D281" s="66">
        <v>3517500</v>
      </c>
    </row>
    <row r="282" spans="1:4" s="44" customFormat="1" ht="19.5" customHeight="1">
      <c r="A282" s="64"/>
      <c r="B282" s="64"/>
      <c r="C282" s="65"/>
      <c r="D282" s="71"/>
    </row>
    <row r="283" spans="1:4" s="44" customFormat="1" ht="19.5" customHeight="1">
      <c r="A283" s="64"/>
      <c r="B283" s="64"/>
      <c r="C283" s="68"/>
      <c r="D283" s="71"/>
    </row>
    <row r="284" spans="1:4" s="44" customFormat="1" ht="19.5" customHeight="1">
      <c r="A284" s="64"/>
      <c r="B284" s="64"/>
      <c r="C284" s="67"/>
      <c r="D284" s="71"/>
    </row>
    <row r="285" spans="1:4" s="44" customFormat="1" ht="17.25" customHeight="1">
      <c r="A285" s="85"/>
      <c r="B285" s="85"/>
      <c r="C285" s="75"/>
      <c r="D285" s="76"/>
    </row>
    <row r="286" spans="1:4" ht="17.25" customHeight="1">
      <c r="A286" s="15" t="s">
        <v>5</v>
      </c>
      <c r="B286" s="10">
        <f>B279+B278</f>
        <v>397382062</v>
      </c>
      <c r="C286" s="18"/>
      <c r="D286" s="10">
        <f>SUM(D279:D285)</f>
        <v>16811874</v>
      </c>
    </row>
    <row r="287" spans="1:4" ht="17.25" customHeight="1">
      <c r="A287" s="15" t="s">
        <v>6</v>
      </c>
      <c r="B287" s="10">
        <f>B286-D286</f>
        <v>380570188</v>
      </c>
      <c r="C287" s="11"/>
      <c r="D287" s="11"/>
    </row>
    <row r="289" spans="1:4">
      <c r="C289" s="137" t="s">
        <v>22</v>
      </c>
      <c r="D289" s="137"/>
    </row>
    <row r="290" spans="1:4">
      <c r="C290" s="138" t="s">
        <v>12</v>
      </c>
      <c r="D290" s="138"/>
    </row>
    <row r="291" spans="1:4">
      <c r="C291" s="139" t="s">
        <v>7</v>
      </c>
      <c r="D291" s="139"/>
    </row>
    <row r="292" spans="1:4">
      <c r="C292" s="58"/>
    </row>
    <row r="293" spans="1:4">
      <c r="C293" s="58"/>
    </row>
    <row r="294" spans="1:4">
      <c r="C294" s="58"/>
    </row>
    <row r="296" spans="1:4">
      <c r="C296" s="136" t="s">
        <v>13</v>
      </c>
      <c r="D296" s="136"/>
    </row>
    <row r="302" spans="1:4">
      <c r="A302" s="2" t="s">
        <v>1</v>
      </c>
      <c r="B302" s="3"/>
      <c r="C302" s="3"/>
      <c r="D302" s="88" t="s">
        <v>0</v>
      </c>
    </row>
    <row r="303" spans="1:4">
      <c r="A303" s="3" t="s">
        <v>9</v>
      </c>
      <c r="B303" s="3"/>
      <c r="C303" s="3"/>
      <c r="D303" s="3"/>
    </row>
    <row r="304" spans="1:4">
      <c r="A304" s="4" t="s">
        <v>51</v>
      </c>
      <c r="B304" s="3"/>
      <c r="C304" s="3"/>
      <c r="D304" s="3"/>
    </row>
    <row r="305" spans="1:4">
      <c r="A305" s="5" t="s">
        <v>11</v>
      </c>
      <c r="B305" s="6"/>
      <c r="C305" s="6"/>
      <c r="D305" s="6"/>
    </row>
    <row r="306" spans="1:4">
      <c r="A306" s="5" t="s">
        <v>8</v>
      </c>
      <c r="B306" s="6"/>
      <c r="C306" s="6"/>
      <c r="D306" s="6"/>
    </row>
    <row r="307" spans="1:4">
      <c r="A307" s="5"/>
      <c r="B307" s="6"/>
      <c r="C307" s="6"/>
      <c r="D307" s="6"/>
    </row>
    <row r="308" spans="1:4">
      <c r="A308" s="136" t="s">
        <v>26</v>
      </c>
      <c r="B308" s="136"/>
      <c r="C308" s="136"/>
      <c r="D308" s="136"/>
    </row>
    <row r="309" spans="1:4">
      <c r="A309" s="136" t="s">
        <v>114</v>
      </c>
      <c r="B309" s="136"/>
      <c r="C309" s="136"/>
      <c r="D309" s="136"/>
    </row>
    <row r="310" spans="1:4">
      <c r="D310" s="17" t="s">
        <v>14</v>
      </c>
    </row>
    <row r="311" spans="1:4">
      <c r="A311" s="8" t="s">
        <v>2</v>
      </c>
      <c r="B311" s="8" t="s">
        <v>3</v>
      </c>
      <c r="C311" s="8" t="s">
        <v>4</v>
      </c>
      <c r="D311" s="8" t="s">
        <v>3</v>
      </c>
    </row>
    <row r="312" spans="1:4">
      <c r="A312" s="10" t="s">
        <v>17</v>
      </c>
      <c r="B312" s="10">
        <f>B287</f>
        <v>380570188</v>
      </c>
      <c r="C312" s="11"/>
      <c r="D312" s="11"/>
    </row>
    <row r="313" spans="1:4" ht="31.5">
      <c r="A313" s="62"/>
      <c r="B313" s="62"/>
      <c r="C313" s="91" t="s">
        <v>115</v>
      </c>
      <c r="D313" s="92">
        <v>8000000</v>
      </c>
    </row>
    <row r="314" spans="1:4">
      <c r="A314" s="64"/>
      <c r="B314" s="64"/>
      <c r="C314" s="81" t="s">
        <v>116</v>
      </c>
      <c r="D314" s="93">
        <v>654888</v>
      </c>
    </row>
    <row r="315" spans="1:4" ht="31.5">
      <c r="A315" s="64"/>
      <c r="B315" s="64"/>
      <c r="C315" s="81" t="s">
        <v>117</v>
      </c>
      <c r="D315" s="93">
        <v>349969600</v>
      </c>
    </row>
    <row r="316" spans="1:4">
      <c r="A316" s="64"/>
      <c r="B316" s="64"/>
      <c r="C316" s="79" t="s">
        <v>118</v>
      </c>
      <c r="D316" s="80">
        <v>21873100</v>
      </c>
    </row>
    <row r="317" spans="1:4">
      <c r="A317" s="64"/>
      <c r="B317" s="64"/>
      <c r="C317" s="81" t="s">
        <v>119</v>
      </c>
      <c r="D317" s="80">
        <v>72600</v>
      </c>
    </row>
    <row r="318" spans="1:4">
      <c r="A318" s="64"/>
      <c r="B318" s="64"/>
      <c r="C318" s="67"/>
      <c r="D318" s="71"/>
    </row>
    <row r="319" spans="1:4">
      <c r="A319" s="85"/>
      <c r="B319" s="85"/>
      <c r="C319" s="75"/>
      <c r="D319" s="76"/>
    </row>
    <row r="320" spans="1:4">
      <c r="A320" s="15" t="s">
        <v>5</v>
      </c>
      <c r="B320" s="10">
        <f>B313+B312</f>
        <v>380570188</v>
      </c>
      <c r="C320" s="18"/>
      <c r="D320" s="10">
        <f>SUM(D313:D319)</f>
        <v>380570188</v>
      </c>
    </row>
    <row r="321" spans="1:4">
      <c r="A321" s="15" t="s">
        <v>6</v>
      </c>
      <c r="B321" s="10">
        <f>B320-D320</f>
        <v>0</v>
      </c>
      <c r="C321" s="11"/>
      <c r="D321" s="11"/>
    </row>
    <row r="323" spans="1:4">
      <c r="C323" s="137" t="s">
        <v>129</v>
      </c>
      <c r="D323" s="137"/>
    </row>
    <row r="324" spans="1:4">
      <c r="C324" s="138" t="s">
        <v>12</v>
      </c>
      <c r="D324" s="138"/>
    </row>
    <row r="325" spans="1:4">
      <c r="C325" s="139" t="s">
        <v>7</v>
      </c>
      <c r="D325" s="139"/>
    </row>
    <row r="326" spans="1:4">
      <c r="C326" s="90"/>
    </row>
    <row r="327" spans="1:4">
      <c r="C327" s="90"/>
    </row>
    <row r="328" spans="1:4">
      <c r="C328" s="90"/>
    </row>
    <row r="330" spans="1:4">
      <c r="C330" s="136" t="s">
        <v>13</v>
      </c>
      <c r="D330" s="136"/>
    </row>
    <row r="337" spans="1:13">
      <c r="A337" s="2" t="s">
        <v>1</v>
      </c>
      <c r="B337" s="3"/>
      <c r="C337" s="3"/>
      <c r="D337" s="88" t="s">
        <v>0</v>
      </c>
      <c r="E337" s="3"/>
      <c r="F337" s="3"/>
      <c r="G337" s="3"/>
      <c r="H337" s="3"/>
      <c r="L337" s="1"/>
    </row>
    <row r="338" spans="1:13">
      <c r="A338" s="3" t="s">
        <v>9</v>
      </c>
      <c r="B338" s="3"/>
      <c r="C338" s="3"/>
      <c r="D338" s="3"/>
      <c r="E338" s="3"/>
      <c r="F338" s="3"/>
      <c r="G338" s="3"/>
      <c r="H338" s="3"/>
    </row>
    <row r="339" spans="1:13">
      <c r="A339" s="4" t="s">
        <v>51</v>
      </c>
      <c r="B339" s="3"/>
      <c r="C339" s="3"/>
      <c r="D339" s="3"/>
      <c r="E339" s="3"/>
      <c r="F339" s="3"/>
      <c r="G339" s="3"/>
      <c r="H339" s="3"/>
    </row>
    <row r="340" spans="1:13">
      <c r="A340" s="5" t="s">
        <v>11</v>
      </c>
      <c r="B340" s="6"/>
      <c r="C340" s="6"/>
      <c r="D340" s="6"/>
      <c r="E340" s="6"/>
      <c r="F340" s="6"/>
      <c r="G340" s="6"/>
      <c r="H340" s="3"/>
    </row>
    <row r="341" spans="1:13">
      <c r="A341" s="5" t="s">
        <v>8</v>
      </c>
      <c r="B341" s="6"/>
      <c r="C341" s="6"/>
      <c r="D341" s="6"/>
      <c r="E341" s="6"/>
      <c r="F341" s="6"/>
      <c r="G341" s="6"/>
      <c r="H341" s="6"/>
    </row>
    <row r="342" spans="1:13">
      <c r="A342" s="5"/>
      <c r="B342" s="6"/>
      <c r="C342" s="6"/>
      <c r="D342" s="6"/>
      <c r="E342" s="6"/>
      <c r="F342" s="6"/>
      <c r="G342" s="6"/>
      <c r="H342" s="6"/>
    </row>
    <row r="343" spans="1:13">
      <c r="A343" s="136" t="s">
        <v>26</v>
      </c>
      <c r="B343" s="136"/>
      <c r="C343" s="136"/>
      <c r="D343" s="136"/>
      <c r="E343" s="7"/>
      <c r="F343" s="7"/>
      <c r="G343" s="7"/>
      <c r="H343" s="7"/>
      <c r="I343" s="7"/>
      <c r="J343" s="7"/>
      <c r="K343" s="7"/>
      <c r="L343" s="7"/>
      <c r="M343" s="7"/>
    </row>
    <row r="344" spans="1:13">
      <c r="A344" s="136" t="s">
        <v>147</v>
      </c>
      <c r="B344" s="136"/>
      <c r="C344" s="136"/>
      <c r="D344" s="136"/>
      <c r="E344" s="7"/>
      <c r="F344" s="7"/>
      <c r="G344" s="7"/>
      <c r="H344" s="7"/>
      <c r="I344" s="7"/>
      <c r="J344" s="7"/>
      <c r="K344" s="7"/>
      <c r="L344" s="7"/>
      <c r="M344" s="7"/>
    </row>
    <row r="345" spans="1:13" ht="15" customHeight="1">
      <c r="D345" s="17" t="s">
        <v>14</v>
      </c>
    </row>
    <row r="346" spans="1:13" ht="18.75" customHeight="1">
      <c r="A346" s="8" t="s">
        <v>2</v>
      </c>
      <c r="B346" s="8" t="s">
        <v>3</v>
      </c>
      <c r="C346" s="8" t="s">
        <v>4</v>
      </c>
      <c r="D346" s="8" t="s">
        <v>3</v>
      </c>
      <c r="E346" s="1"/>
      <c r="H346" s="1"/>
    </row>
    <row r="347" spans="1:13" ht="18.75" customHeight="1">
      <c r="A347" s="10" t="s">
        <v>17</v>
      </c>
      <c r="B347" s="10">
        <v>0</v>
      </c>
      <c r="C347" s="11"/>
      <c r="D347" s="11"/>
    </row>
    <row r="348" spans="1:13" ht="18.75" customHeight="1">
      <c r="A348" s="12" t="s">
        <v>27</v>
      </c>
      <c r="B348" s="12">
        <v>471660000</v>
      </c>
      <c r="C348" s="69" t="s">
        <v>28</v>
      </c>
      <c r="D348" s="70">
        <v>82118432</v>
      </c>
    </row>
    <row r="349" spans="1:13" ht="18.75" customHeight="1">
      <c r="A349" s="14" t="s">
        <v>154</v>
      </c>
      <c r="B349" s="14"/>
      <c r="C349" s="68" t="s">
        <v>29</v>
      </c>
      <c r="D349" s="71">
        <v>61588824</v>
      </c>
    </row>
    <row r="350" spans="1:13" ht="18.75" customHeight="1">
      <c r="A350" s="14"/>
      <c r="B350" s="14"/>
      <c r="C350" s="68" t="s">
        <v>30</v>
      </c>
      <c r="D350" s="71">
        <v>82118432</v>
      </c>
    </row>
    <row r="351" spans="1:13" ht="18.75" customHeight="1">
      <c r="A351" s="14"/>
      <c r="B351" s="14"/>
      <c r="C351" s="68" t="s">
        <v>31</v>
      </c>
      <c r="D351" s="71">
        <v>77727072</v>
      </c>
    </row>
    <row r="352" spans="1:13" ht="18.75" customHeight="1">
      <c r="A352" s="14"/>
      <c r="B352" s="14"/>
      <c r="C352" s="68" t="s">
        <v>32</v>
      </c>
      <c r="D352" s="71">
        <v>73775240</v>
      </c>
    </row>
    <row r="353" spans="1:4" ht="18.75" customHeight="1">
      <c r="A353" s="14"/>
      <c r="B353" s="14"/>
      <c r="C353" s="67" t="s">
        <v>50</v>
      </c>
      <c r="D353" s="71">
        <v>23583000</v>
      </c>
    </row>
    <row r="354" spans="1:4" ht="18.75" customHeight="1">
      <c r="A354" s="14"/>
      <c r="B354" s="14"/>
      <c r="C354" s="67" t="s">
        <v>63</v>
      </c>
      <c r="D354" s="71">
        <v>1357000</v>
      </c>
    </row>
    <row r="355" spans="1:4" ht="18.75" customHeight="1">
      <c r="A355" s="14"/>
      <c r="B355" s="14"/>
      <c r="C355" s="65" t="s">
        <v>33</v>
      </c>
      <c r="D355" s="71">
        <v>6391869</v>
      </c>
    </row>
    <row r="356" spans="1:4" ht="18.75" customHeight="1">
      <c r="A356" s="14"/>
      <c r="B356" s="14"/>
      <c r="C356" s="65" t="s">
        <v>34</v>
      </c>
      <c r="D356" s="71">
        <v>6564525</v>
      </c>
    </row>
    <row r="357" spans="1:4" ht="18.75" customHeight="1">
      <c r="A357" s="14"/>
      <c r="B357" s="14"/>
      <c r="C357" s="65" t="s">
        <v>35</v>
      </c>
      <c r="D357" s="71">
        <v>10424415</v>
      </c>
    </row>
    <row r="358" spans="1:4" ht="32.25" customHeight="1">
      <c r="A358" s="14"/>
      <c r="B358" s="14"/>
      <c r="C358" s="72" t="s">
        <v>36</v>
      </c>
      <c r="D358" s="71">
        <v>1975800</v>
      </c>
    </row>
    <row r="359" spans="1:4" ht="32.25" customHeight="1">
      <c r="A359" s="14"/>
      <c r="B359" s="14"/>
      <c r="C359" s="67" t="s">
        <v>37</v>
      </c>
      <c r="D359" s="71">
        <v>2538200</v>
      </c>
    </row>
    <row r="360" spans="1:4" ht="32.25" customHeight="1">
      <c r="A360" s="14"/>
      <c r="B360" s="14"/>
      <c r="C360" s="65" t="s">
        <v>38</v>
      </c>
      <c r="D360" s="71">
        <v>1950000</v>
      </c>
    </row>
    <row r="361" spans="1:4" ht="18.75" customHeight="1">
      <c r="A361" s="14"/>
      <c r="B361" s="14"/>
      <c r="C361" s="65" t="s">
        <v>39</v>
      </c>
      <c r="D361" s="71">
        <v>4000000</v>
      </c>
    </row>
    <row r="362" spans="1:4" ht="18.75" customHeight="1">
      <c r="A362" s="14"/>
      <c r="B362" s="14"/>
      <c r="C362" s="65" t="s">
        <v>40</v>
      </c>
      <c r="D362" s="71">
        <v>906791</v>
      </c>
    </row>
    <row r="363" spans="1:4" ht="35.25" customHeight="1">
      <c r="A363" s="14"/>
      <c r="B363" s="14"/>
      <c r="C363" s="72" t="s">
        <v>41</v>
      </c>
      <c r="D363" s="73">
        <v>2914000</v>
      </c>
    </row>
    <row r="364" spans="1:4" ht="31.5" customHeight="1">
      <c r="A364" s="14"/>
      <c r="B364" s="14"/>
      <c r="C364" s="67" t="s">
        <v>42</v>
      </c>
      <c r="D364" s="73">
        <v>1350000</v>
      </c>
    </row>
    <row r="365" spans="1:4" ht="18.75" customHeight="1">
      <c r="A365" s="14"/>
      <c r="B365" s="14"/>
      <c r="C365" s="72" t="s">
        <v>43</v>
      </c>
      <c r="D365" s="71">
        <v>1280000</v>
      </c>
    </row>
    <row r="366" spans="1:4" ht="33.75" customHeight="1">
      <c r="A366" s="30"/>
      <c r="B366" s="31"/>
      <c r="C366" s="72" t="s">
        <v>44</v>
      </c>
      <c r="D366" s="71">
        <v>7140000</v>
      </c>
    </row>
    <row r="367" spans="1:4" ht="33.75" customHeight="1">
      <c r="A367" s="30"/>
      <c r="B367" s="31"/>
      <c r="C367" s="65" t="s">
        <v>45</v>
      </c>
      <c r="D367" s="71">
        <v>5085000</v>
      </c>
    </row>
    <row r="368" spans="1:4" ht="33" customHeight="1">
      <c r="A368" s="30"/>
      <c r="B368" s="31"/>
      <c r="C368" s="72" t="s">
        <v>46</v>
      </c>
      <c r="D368" s="71">
        <v>2963000</v>
      </c>
    </row>
    <row r="369" spans="1:4" ht="18.75" customHeight="1">
      <c r="A369" s="30"/>
      <c r="B369" s="31"/>
      <c r="C369" s="65" t="s">
        <v>47</v>
      </c>
      <c r="D369" s="74">
        <v>3550000</v>
      </c>
    </row>
    <row r="370" spans="1:4" ht="32.25" customHeight="1">
      <c r="A370" s="30"/>
      <c r="B370" s="31"/>
      <c r="C370" s="65" t="s">
        <v>64</v>
      </c>
      <c r="D370" s="74">
        <v>1300000</v>
      </c>
    </row>
    <row r="371" spans="1:4" ht="32.25" customHeight="1">
      <c r="A371" s="30"/>
      <c r="B371" s="31"/>
      <c r="C371" s="65" t="s">
        <v>48</v>
      </c>
      <c r="D371" s="74">
        <v>8988000</v>
      </c>
    </row>
    <row r="372" spans="1:4" ht="18.75" customHeight="1">
      <c r="A372" s="32"/>
      <c r="B372" s="33"/>
      <c r="C372" s="75" t="s">
        <v>49</v>
      </c>
      <c r="D372" s="76">
        <f>32*2200</f>
        <v>70400</v>
      </c>
    </row>
    <row r="373" spans="1:4" ht="18.75" customHeight="1">
      <c r="A373" s="131"/>
      <c r="B373" s="131"/>
      <c r="C373" s="25"/>
      <c r="D373" s="132">
        <f>SUM(D348:D372)</f>
        <v>471660000</v>
      </c>
    </row>
    <row r="374" spans="1:4" ht="18.75" customHeight="1">
      <c r="A374" s="12" t="s">
        <v>75</v>
      </c>
      <c r="B374" s="12">
        <v>437462000</v>
      </c>
      <c r="C374" s="38" t="s">
        <v>121</v>
      </c>
      <c r="D374" s="94">
        <v>38885556</v>
      </c>
    </row>
    <row r="375" spans="1:4" ht="18.75" customHeight="1">
      <c r="A375" s="14" t="s">
        <v>120</v>
      </c>
      <c r="B375" s="14"/>
      <c r="C375" s="39" t="s">
        <v>122</v>
      </c>
      <c r="D375" s="95">
        <v>77771112</v>
      </c>
    </row>
    <row r="376" spans="1:4" ht="18.75" customHeight="1">
      <c r="A376" s="14"/>
      <c r="B376" s="14"/>
      <c r="C376" s="39" t="s">
        <v>123</v>
      </c>
      <c r="D376" s="95">
        <v>97213890</v>
      </c>
    </row>
    <row r="377" spans="1:4" ht="18.75" customHeight="1">
      <c r="A377" s="14"/>
      <c r="B377" s="14"/>
      <c r="C377" s="39" t="s">
        <v>124</v>
      </c>
      <c r="D377" s="95">
        <v>77771112</v>
      </c>
    </row>
    <row r="378" spans="1:4" ht="18.75" customHeight="1">
      <c r="A378" s="14"/>
      <c r="B378" s="14"/>
      <c r="C378" s="39" t="s">
        <v>125</v>
      </c>
      <c r="D378" s="95">
        <v>58327930</v>
      </c>
    </row>
    <row r="379" spans="1:4" ht="19.5" customHeight="1">
      <c r="A379" s="14"/>
      <c r="B379" s="14"/>
      <c r="C379" s="96" t="s">
        <v>126</v>
      </c>
      <c r="D379" s="95">
        <v>21873100</v>
      </c>
    </row>
    <row r="380" spans="1:4" ht="31.5" customHeight="1">
      <c r="A380" s="14"/>
      <c r="B380" s="14"/>
      <c r="C380" s="97" t="s">
        <v>91</v>
      </c>
      <c r="D380" s="95">
        <v>4450000</v>
      </c>
    </row>
    <row r="381" spans="1:4" ht="19.5" customHeight="1">
      <c r="A381" s="14"/>
      <c r="B381" s="14"/>
      <c r="C381" s="98" t="s">
        <v>77</v>
      </c>
      <c r="D381" s="95">
        <v>6420938</v>
      </c>
    </row>
    <row r="382" spans="1:4" ht="19.5" customHeight="1">
      <c r="A382" s="14"/>
      <c r="B382" s="14"/>
      <c r="C382" s="98" t="s">
        <v>127</v>
      </c>
      <c r="D382" s="95">
        <v>8844374</v>
      </c>
    </row>
    <row r="383" spans="1:4" ht="19.5" customHeight="1">
      <c r="A383" s="14"/>
      <c r="B383" s="14"/>
      <c r="C383" s="99" t="s">
        <v>78</v>
      </c>
      <c r="D383" s="95">
        <v>3570000</v>
      </c>
    </row>
    <row r="384" spans="1:4" ht="19.5" customHeight="1">
      <c r="A384" s="14"/>
      <c r="B384" s="14"/>
      <c r="C384" s="100" t="s">
        <v>155</v>
      </c>
      <c r="D384" s="95">
        <v>3517500</v>
      </c>
    </row>
    <row r="385" spans="1:4" ht="19.5" customHeight="1">
      <c r="A385" s="14"/>
      <c r="B385" s="14"/>
      <c r="C385" s="98" t="s">
        <v>80</v>
      </c>
      <c r="D385" s="95">
        <v>3900000</v>
      </c>
    </row>
    <row r="386" spans="1:4" ht="33.75" customHeight="1">
      <c r="A386" s="14"/>
      <c r="B386" s="14"/>
      <c r="C386" s="99" t="s">
        <v>79</v>
      </c>
      <c r="D386" s="101">
        <v>4732000</v>
      </c>
    </row>
    <row r="387" spans="1:4" ht="32.25" customHeight="1">
      <c r="A387" s="14"/>
      <c r="B387" s="14"/>
      <c r="C387" s="99" t="s">
        <v>115</v>
      </c>
      <c r="D387" s="102">
        <v>8000000</v>
      </c>
    </row>
    <row r="388" spans="1:4" ht="18" customHeight="1">
      <c r="A388" s="14"/>
      <c r="B388" s="14"/>
      <c r="C388" s="98" t="s">
        <v>82</v>
      </c>
      <c r="D388" s="103">
        <v>7150000</v>
      </c>
    </row>
    <row r="389" spans="1:4" ht="21" customHeight="1">
      <c r="A389" s="14"/>
      <c r="B389" s="14"/>
      <c r="C389" s="98" t="s">
        <v>116</v>
      </c>
      <c r="D389" s="95">
        <v>654888</v>
      </c>
    </row>
    <row r="390" spans="1:4" ht="34.5" customHeight="1">
      <c r="A390" s="14"/>
      <c r="B390" s="14"/>
      <c r="C390" s="104" t="s">
        <v>128</v>
      </c>
      <c r="D390" s="103">
        <v>5005000</v>
      </c>
    </row>
    <row r="391" spans="1:4" ht="34.5" customHeight="1">
      <c r="A391" s="14"/>
      <c r="B391" s="14"/>
      <c r="C391" s="104" t="s">
        <v>87</v>
      </c>
      <c r="D391" s="103">
        <v>3979000</v>
      </c>
    </row>
    <row r="392" spans="1:4" ht="33.75" customHeight="1">
      <c r="A392" s="30"/>
      <c r="B392" s="31"/>
      <c r="C392" s="104" t="s">
        <v>94</v>
      </c>
      <c r="D392" s="103">
        <v>5323000</v>
      </c>
    </row>
    <row r="393" spans="1:4" ht="19.5" customHeight="1">
      <c r="A393" s="133"/>
      <c r="B393" s="31"/>
      <c r="C393" s="105" t="s">
        <v>119</v>
      </c>
      <c r="D393" s="106">
        <f>33*2200</f>
        <v>72600</v>
      </c>
    </row>
    <row r="394" spans="1:4" ht="20.25" customHeight="1">
      <c r="A394" s="11"/>
      <c r="B394" s="10"/>
      <c r="C394" s="18"/>
      <c r="D394" s="10">
        <f>SUM(D374:D393)</f>
        <v>437462000</v>
      </c>
    </row>
    <row r="395" spans="1:4" ht="20.25" customHeight="1">
      <c r="A395" s="15" t="s">
        <v>5</v>
      </c>
      <c r="B395" s="10">
        <f>B348+B374</f>
        <v>909122000</v>
      </c>
      <c r="C395" s="18"/>
      <c r="D395" s="10">
        <f>D373+D394</f>
        <v>909122000</v>
      </c>
    </row>
    <row r="396" spans="1:4" ht="20.25" customHeight="1">
      <c r="A396" s="15" t="s">
        <v>6</v>
      </c>
      <c r="B396" s="10">
        <f>B395-D395</f>
        <v>0</v>
      </c>
      <c r="C396" s="11"/>
      <c r="D396" s="11"/>
    </row>
    <row r="397" spans="1:4" ht="16.5" customHeight="1"/>
    <row r="398" spans="1:4">
      <c r="C398" s="137" t="s">
        <v>129</v>
      </c>
      <c r="D398" s="137"/>
    </row>
    <row r="399" spans="1:4">
      <c r="C399" s="138" t="s">
        <v>12</v>
      </c>
      <c r="D399" s="138"/>
    </row>
    <row r="400" spans="1:4">
      <c r="C400" s="139" t="s">
        <v>7</v>
      </c>
      <c r="D400" s="139"/>
    </row>
    <row r="401" spans="3:4">
      <c r="C401" s="90"/>
    </row>
    <row r="402" spans="3:4">
      <c r="C402" s="90"/>
    </row>
    <row r="403" spans="3:4">
      <c r="C403" s="90"/>
    </row>
    <row r="405" spans="3:4">
      <c r="C405" s="136" t="s">
        <v>13</v>
      </c>
      <c r="D405" s="136"/>
    </row>
  </sheetData>
  <mergeCells count="66">
    <mergeCell ref="C399:D399"/>
    <mergeCell ref="C400:D400"/>
    <mergeCell ref="C405:D405"/>
    <mergeCell ref="A343:D343"/>
    <mergeCell ref="A344:D344"/>
    <mergeCell ref="C398:D398"/>
    <mergeCell ref="C330:D330"/>
    <mergeCell ref="A308:D308"/>
    <mergeCell ref="A309:D309"/>
    <mergeCell ref="C323:D323"/>
    <mergeCell ref="C324:D324"/>
    <mergeCell ref="C325:D325"/>
    <mergeCell ref="C296:D296"/>
    <mergeCell ref="A274:D274"/>
    <mergeCell ref="A275:D275"/>
    <mergeCell ref="C289:D289"/>
    <mergeCell ref="C290:D290"/>
    <mergeCell ref="C291:D291"/>
    <mergeCell ref="C257:D257"/>
    <mergeCell ref="C258:D258"/>
    <mergeCell ref="C263:D263"/>
    <mergeCell ref="C223:D223"/>
    <mergeCell ref="C228:D228"/>
    <mergeCell ref="A241:D241"/>
    <mergeCell ref="A242:D242"/>
    <mergeCell ref="C256:D256"/>
    <mergeCell ref="C193:D193"/>
    <mergeCell ref="A206:D206"/>
    <mergeCell ref="A207:D207"/>
    <mergeCell ref="C221:D221"/>
    <mergeCell ref="C222:D222"/>
    <mergeCell ref="A171:D171"/>
    <mergeCell ref="A172:D172"/>
    <mergeCell ref="C186:D186"/>
    <mergeCell ref="C187:D187"/>
    <mergeCell ref="C188:D188"/>
    <mergeCell ref="A7:D7"/>
    <mergeCell ref="A8:D8"/>
    <mergeCell ref="C17:D17"/>
    <mergeCell ref="C18:D18"/>
    <mergeCell ref="C19:D19"/>
    <mergeCell ref="C24:D24"/>
    <mergeCell ref="A41:D41"/>
    <mergeCell ref="A42:D42"/>
    <mergeCell ref="C51:D51"/>
    <mergeCell ref="C52:D52"/>
    <mergeCell ref="C53:D53"/>
    <mergeCell ref="C58:D58"/>
    <mergeCell ref="A76:D76"/>
    <mergeCell ref="A77:D77"/>
    <mergeCell ref="C88:D88"/>
    <mergeCell ref="C89:D89"/>
    <mergeCell ref="C90:D90"/>
    <mergeCell ref="C95:D95"/>
    <mergeCell ref="A108:D108"/>
    <mergeCell ref="A109:D109"/>
    <mergeCell ref="C123:D123"/>
    <mergeCell ref="C124:D124"/>
    <mergeCell ref="C125:D125"/>
    <mergeCell ref="C130:D130"/>
    <mergeCell ref="A137:D137"/>
    <mergeCell ref="A138:D138"/>
    <mergeCell ref="C156:D156"/>
    <mergeCell ref="C157:D157"/>
    <mergeCell ref="C158:D158"/>
    <mergeCell ref="C163:D163"/>
  </mergeCells>
  <pageMargins left="0.28000000000000003" right="0.3" top="0.33" bottom="0.16" header="0.23" footer="0.16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342"/>
  <sheetViews>
    <sheetView tabSelected="1" topLeftCell="A316" workbookViewId="0">
      <selection activeCell="A328" sqref="A328"/>
    </sheetView>
  </sheetViews>
  <sheetFormatPr defaultRowHeight="15.75"/>
  <cols>
    <col min="1" max="1" width="34.85546875" style="9" customWidth="1"/>
    <col min="2" max="2" width="14" style="9" customWidth="1"/>
    <col min="3" max="3" width="68.140625" style="9" customWidth="1"/>
    <col min="4" max="4" width="15.140625" style="9" customWidth="1"/>
    <col min="5" max="16384" width="9.140625" style="9"/>
  </cols>
  <sheetData>
    <row r="1" spans="1:13">
      <c r="A1" s="2" t="s">
        <v>1</v>
      </c>
      <c r="B1" s="3"/>
      <c r="C1" s="3"/>
      <c r="D1" s="34" t="s">
        <v>0</v>
      </c>
      <c r="E1" s="3"/>
      <c r="F1" s="3"/>
      <c r="G1" s="3"/>
      <c r="H1" s="3"/>
      <c r="L1" s="1"/>
    </row>
    <row r="2" spans="1:13">
      <c r="A2" s="3" t="s">
        <v>9</v>
      </c>
      <c r="B2" s="3"/>
      <c r="C2" s="3"/>
      <c r="D2" s="3"/>
      <c r="E2" s="3"/>
      <c r="F2" s="3"/>
      <c r="G2" s="3"/>
      <c r="H2" s="3"/>
    </row>
    <row r="3" spans="1:13">
      <c r="A3" s="4" t="s">
        <v>65</v>
      </c>
      <c r="B3" s="3"/>
      <c r="C3" s="3"/>
      <c r="D3" s="3"/>
      <c r="E3" s="3"/>
      <c r="F3" s="3"/>
      <c r="G3" s="3"/>
      <c r="H3" s="3"/>
    </row>
    <row r="4" spans="1:13">
      <c r="A4" s="5" t="s">
        <v>11</v>
      </c>
      <c r="B4" s="6"/>
      <c r="C4" s="6"/>
      <c r="D4" s="6"/>
      <c r="E4" s="6"/>
      <c r="F4" s="6"/>
      <c r="G4" s="6"/>
      <c r="H4" s="3"/>
    </row>
    <row r="5" spans="1:13">
      <c r="A5" s="5" t="s">
        <v>8</v>
      </c>
      <c r="B5" s="6"/>
      <c r="C5" s="6"/>
      <c r="D5" s="6"/>
      <c r="E5" s="6"/>
      <c r="F5" s="6"/>
      <c r="G5" s="6"/>
      <c r="H5" s="6"/>
    </row>
    <row r="6" spans="1:13">
      <c r="A6" s="5"/>
      <c r="B6" s="6"/>
      <c r="C6" s="6"/>
      <c r="D6" s="6"/>
      <c r="E6" s="6"/>
      <c r="F6" s="6"/>
      <c r="G6" s="6"/>
      <c r="H6" s="6"/>
    </row>
    <row r="7" spans="1:13">
      <c r="A7" s="136" t="s">
        <v>66</v>
      </c>
      <c r="B7" s="136"/>
      <c r="C7" s="136"/>
      <c r="D7" s="136"/>
      <c r="E7" s="7"/>
      <c r="F7" s="7"/>
      <c r="G7" s="7"/>
      <c r="H7" s="7"/>
      <c r="I7" s="7"/>
      <c r="J7" s="7"/>
      <c r="K7" s="7"/>
      <c r="L7" s="7"/>
      <c r="M7" s="7"/>
    </row>
    <row r="8" spans="1:13">
      <c r="A8" s="136" t="s">
        <v>57</v>
      </c>
      <c r="B8" s="136"/>
      <c r="C8" s="136"/>
      <c r="D8" s="136"/>
      <c r="E8" s="7"/>
      <c r="F8" s="7"/>
      <c r="G8" s="7"/>
      <c r="H8" s="7"/>
      <c r="I8" s="7"/>
      <c r="J8" s="7"/>
      <c r="K8" s="7"/>
      <c r="L8" s="7"/>
      <c r="M8" s="7"/>
    </row>
    <row r="9" spans="1:13">
      <c r="D9" s="17" t="s">
        <v>14</v>
      </c>
    </row>
    <row r="10" spans="1:13" ht="21" customHeight="1">
      <c r="A10" s="8" t="s">
        <v>2</v>
      </c>
      <c r="B10" s="8" t="s">
        <v>3</v>
      </c>
      <c r="C10" s="8" t="s">
        <v>4</v>
      </c>
      <c r="D10" s="8" t="s">
        <v>3</v>
      </c>
      <c r="E10" s="1"/>
      <c r="H10" s="1"/>
    </row>
    <row r="11" spans="1:13" ht="21" customHeight="1">
      <c r="A11" s="10" t="s">
        <v>17</v>
      </c>
      <c r="B11" s="10">
        <v>29361940</v>
      </c>
      <c r="C11" s="11"/>
      <c r="D11" s="11"/>
    </row>
    <row r="12" spans="1:13" ht="21" customHeight="1">
      <c r="A12" s="12"/>
      <c r="B12" s="12"/>
      <c r="C12" s="38"/>
      <c r="D12" s="28"/>
    </row>
    <row r="13" spans="1:13" ht="21" customHeight="1">
      <c r="A13" s="14"/>
      <c r="B13" s="14"/>
      <c r="C13" s="39"/>
      <c r="D13" s="29"/>
    </row>
    <row r="14" spans="1:13" ht="21" customHeight="1">
      <c r="A14" s="14"/>
      <c r="B14" s="14"/>
      <c r="C14" s="39"/>
      <c r="D14" s="29"/>
    </row>
    <row r="15" spans="1:13" ht="21" customHeight="1">
      <c r="A15" s="14"/>
      <c r="B15" s="14"/>
      <c r="C15" s="39"/>
      <c r="D15" s="29"/>
    </row>
    <row r="16" spans="1:13" ht="21" customHeight="1">
      <c r="A16" s="15" t="s">
        <v>5</v>
      </c>
      <c r="B16" s="10">
        <f>SUM(B12:B15)</f>
        <v>0</v>
      </c>
      <c r="C16" s="18"/>
      <c r="D16" s="10">
        <f>SUM(D12:D15)</f>
        <v>0</v>
      </c>
    </row>
    <row r="17" spans="1:4" ht="21" customHeight="1">
      <c r="A17" s="15" t="s">
        <v>6</v>
      </c>
      <c r="B17" s="10">
        <f>B11+B16-D16</f>
        <v>29361940</v>
      </c>
      <c r="C17" s="11"/>
      <c r="D17" s="11"/>
    </row>
    <row r="19" spans="1:4">
      <c r="C19" s="137" t="s">
        <v>22</v>
      </c>
      <c r="D19" s="137"/>
    </row>
    <row r="20" spans="1:4">
      <c r="C20" s="138" t="s">
        <v>12</v>
      </c>
      <c r="D20" s="138"/>
    </row>
    <row r="21" spans="1:4">
      <c r="C21" s="139" t="s">
        <v>7</v>
      </c>
      <c r="D21" s="139"/>
    </row>
    <row r="22" spans="1:4">
      <c r="C22" s="36"/>
    </row>
    <row r="23" spans="1:4">
      <c r="C23" s="36"/>
    </row>
    <row r="24" spans="1:4">
      <c r="C24" s="36"/>
    </row>
    <row r="26" spans="1:4">
      <c r="C26" s="136" t="s">
        <v>13</v>
      </c>
      <c r="D26" s="136"/>
    </row>
    <row r="27" spans="1:4">
      <c r="C27" s="34"/>
      <c r="D27" s="34"/>
    </row>
    <row r="28" spans="1:4">
      <c r="C28" s="34"/>
      <c r="D28" s="34"/>
    </row>
    <row r="29" spans="1:4">
      <c r="C29" s="34"/>
      <c r="D29" s="34"/>
    </row>
    <row r="30" spans="1:4">
      <c r="C30" s="34"/>
      <c r="D30" s="34"/>
    </row>
    <row r="31" spans="1:4">
      <c r="C31" s="34"/>
      <c r="D31" s="34"/>
    </row>
    <row r="32" spans="1:4">
      <c r="C32" s="34"/>
      <c r="D32" s="34"/>
    </row>
    <row r="33" spans="1:13">
      <c r="A33" s="2" t="s">
        <v>1</v>
      </c>
      <c r="B33" s="3"/>
      <c r="C33" s="3"/>
      <c r="D33" s="34" t="s">
        <v>0</v>
      </c>
      <c r="E33" s="3"/>
      <c r="F33" s="3"/>
      <c r="G33" s="3"/>
      <c r="H33" s="3"/>
      <c r="L33" s="1"/>
    </row>
    <row r="34" spans="1:13">
      <c r="A34" s="3" t="s">
        <v>9</v>
      </c>
      <c r="B34" s="3"/>
      <c r="C34" s="3"/>
      <c r="D34" s="3"/>
      <c r="E34" s="3"/>
      <c r="F34" s="3"/>
      <c r="G34" s="3"/>
      <c r="H34" s="3"/>
    </row>
    <row r="35" spans="1:13">
      <c r="A35" s="4" t="s">
        <v>65</v>
      </c>
      <c r="B35" s="3"/>
      <c r="C35" s="3"/>
      <c r="D35" s="3"/>
      <c r="E35" s="3"/>
      <c r="F35" s="3"/>
      <c r="G35" s="3"/>
      <c r="H35" s="3"/>
    </row>
    <row r="36" spans="1:13">
      <c r="A36" s="5" t="s">
        <v>11</v>
      </c>
      <c r="B36" s="6"/>
      <c r="C36" s="6"/>
      <c r="D36" s="6"/>
      <c r="E36" s="6"/>
      <c r="F36" s="6"/>
      <c r="G36" s="6"/>
      <c r="H36" s="3"/>
    </row>
    <row r="37" spans="1:13">
      <c r="A37" s="5" t="s">
        <v>8</v>
      </c>
      <c r="B37" s="6"/>
      <c r="C37" s="6"/>
      <c r="D37" s="6"/>
      <c r="E37" s="6"/>
      <c r="F37" s="6"/>
      <c r="G37" s="6"/>
      <c r="H37" s="6"/>
    </row>
    <row r="38" spans="1:13">
      <c r="A38" s="5"/>
      <c r="B38" s="6"/>
      <c r="C38" s="6"/>
      <c r="D38" s="6"/>
      <c r="E38" s="6"/>
      <c r="F38" s="6"/>
      <c r="G38" s="6"/>
      <c r="H38" s="6"/>
    </row>
    <row r="39" spans="1:13">
      <c r="A39" s="136" t="s">
        <v>66</v>
      </c>
      <c r="B39" s="136"/>
      <c r="C39" s="136"/>
      <c r="D39" s="136"/>
      <c r="E39" s="7"/>
      <c r="F39" s="7"/>
      <c r="G39" s="7"/>
      <c r="H39" s="7"/>
      <c r="I39" s="7"/>
      <c r="J39" s="7"/>
      <c r="K39" s="7"/>
      <c r="L39" s="7"/>
      <c r="M39" s="7"/>
    </row>
    <row r="40" spans="1:13">
      <c r="A40" s="136" t="s">
        <v>58</v>
      </c>
      <c r="B40" s="136"/>
      <c r="C40" s="136"/>
      <c r="D40" s="136"/>
      <c r="E40" s="7"/>
      <c r="F40" s="7"/>
      <c r="G40" s="7"/>
      <c r="H40" s="7"/>
      <c r="I40" s="7"/>
      <c r="J40" s="7"/>
      <c r="K40" s="7"/>
      <c r="L40" s="7"/>
      <c r="M40" s="7"/>
    </row>
    <row r="41" spans="1:13">
      <c r="D41" s="17" t="s">
        <v>14</v>
      </c>
    </row>
    <row r="42" spans="1:13" ht="21" customHeight="1">
      <c r="A42" s="8" t="s">
        <v>2</v>
      </c>
      <c r="B42" s="8" t="s">
        <v>3</v>
      </c>
      <c r="C42" s="8" t="s">
        <v>4</v>
      </c>
      <c r="D42" s="8" t="s">
        <v>3</v>
      </c>
      <c r="E42" s="1"/>
      <c r="H42" s="1"/>
    </row>
    <row r="43" spans="1:13" ht="21" customHeight="1">
      <c r="A43" s="10" t="s">
        <v>17</v>
      </c>
      <c r="B43" s="10">
        <v>29361940</v>
      </c>
      <c r="C43" s="11"/>
      <c r="D43" s="11"/>
    </row>
    <row r="44" spans="1:13" ht="21" customHeight="1">
      <c r="A44" s="12"/>
      <c r="B44" s="12"/>
      <c r="C44" s="38"/>
      <c r="D44" s="28"/>
    </row>
    <row r="45" spans="1:13" ht="21" customHeight="1">
      <c r="A45" s="14"/>
      <c r="B45" s="14"/>
      <c r="C45" s="39"/>
      <c r="D45" s="29"/>
    </row>
    <row r="46" spans="1:13" ht="21" customHeight="1">
      <c r="A46" s="14"/>
      <c r="B46" s="14"/>
      <c r="C46" s="39"/>
      <c r="D46" s="29"/>
    </row>
    <row r="47" spans="1:13" ht="21" customHeight="1">
      <c r="A47" s="14"/>
      <c r="B47" s="14"/>
      <c r="C47" s="39"/>
      <c r="D47" s="29"/>
    </row>
    <row r="48" spans="1:13" ht="21" customHeight="1">
      <c r="A48" s="15" t="s">
        <v>5</v>
      </c>
      <c r="B48" s="10">
        <f>SUM(B44:B47)</f>
        <v>0</v>
      </c>
      <c r="C48" s="18"/>
      <c r="D48" s="10">
        <f>SUM(D44:D47)</f>
        <v>0</v>
      </c>
    </row>
    <row r="49" spans="1:4" ht="21" customHeight="1">
      <c r="A49" s="15" t="s">
        <v>6</v>
      </c>
      <c r="B49" s="10">
        <f>B43+B48-D48</f>
        <v>29361940</v>
      </c>
      <c r="C49" s="11"/>
      <c r="D49" s="11"/>
    </row>
    <row r="51" spans="1:4">
      <c r="C51" s="137" t="s">
        <v>22</v>
      </c>
      <c r="D51" s="137"/>
    </row>
    <row r="52" spans="1:4">
      <c r="C52" s="138" t="s">
        <v>12</v>
      </c>
      <c r="D52" s="138"/>
    </row>
    <row r="53" spans="1:4">
      <c r="C53" s="139" t="s">
        <v>7</v>
      </c>
      <c r="D53" s="139"/>
    </row>
    <row r="54" spans="1:4">
      <c r="C54" s="36"/>
    </row>
    <row r="55" spans="1:4">
      <c r="C55" s="36"/>
    </row>
    <row r="56" spans="1:4">
      <c r="C56" s="36"/>
    </row>
    <row r="58" spans="1:4">
      <c r="C58" s="136" t="s">
        <v>13</v>
      </c>
      <c r="D58" s="136"/>
    </row>
    <row r="59" spans="1:4">
      <c r="C59" s="34"/>
      <c r="D59" s="34"/>
    </row>
    <row r="60" spans="1:4">
      <c r="C60" s="34"/>
      <c r="D60" s="34"/>
    </row>
    <row r="61" spans="1:4">
      <c r="C61" s="34"/>
      <c r="D61" s="34"/>
    </row>
    <row r="62" spans="1:4">
      <c r="C62" s="34"/>
      <c r="D62" s="34"/>
    </row>
    <row r="63" spans="1:4">
      <c r="C63" s="34"/>
      <c r="D63" s="34"/>
    </row>
    <row r="64" spans="1:4">
      <c r="C64" s="34"/>
      <c r="D64" s="34"/>
    </row>
    <row r="65" spans="1:13">
      <c r="A65" s="2" t="s">
        <v>1</v>
      </c>
      <c r="B65" s="3"/>
      <c r="C65" s="3"/>
      <c r="D65" s="34" t="s">
        <v>0</v>
      </c>
      <c r="E65" s="3"/>
      <c r="F65" s="3"/>
      <c r="G65" s="3"/>
      <c r="H65" s="3"/>
      <c r="L65" s="1"/>
    </row>
    <row r="66" spans="1:13">
      <c r="A66" s="3" t="s">
        <v>9</v>
      </c>
      <c r="B66" s="3"/>
      <c r="C66" s="3"/>
      <c r="D66" s="3"/>
      <c r="E66" s="3"/>
      <c r="F66" s="3"/>
      <c r="G66" s="3"/>
      <c r="H66" s="3"/>
    </row>
    <row r="67" spans="1:13">
      <c r="A67" s="4" t="s">
        <v>65</v>
      </c>
      <c r="B67" s="3"/>
      <c r="C67" s="3"/>
      <c r="D67" s="3"/>
      <c r="E67" s="3"/>
      <c r="F67" s="3"/>
      <c r="G67" s="3"/>
      <c r="H67" s="3"/>
    </row>
    <row r="68" spans="1:13">
      <c r="A68" s="5" t="s">
        <v>11</v>
      </c>
      <c r="B68" s="6"/>
      <c r="C68" s="6"/>
      <c r="D68" s="6"/>
      <c r="E68" s="6"/>
      <c r="F68" s="6"/>
      <c r="G68" s="6"/>
      <c r="H68" s="3"/>
    </row>
    <row r="69" spans="1:13">
      <c r="A69" s="5" t="s">
        <v>8</v>
      </c>
      <c r="B69" s="6"/>
      <c r="C69" s="6"/>
      <c r="D69" s="6"/>
      <c r="E69" s="6"/>
      <c r="F69" s="6"/>
      <c r="G69" s="6"/>
      <c r="H69" s="6"/>
    </row>
    <row r="70" spans="1:13">
      <c r="A70" s="5"/>
      <c r="B70" s="6"/>
      <c r="C70" s="6"/>
      <c r="D70" s="6"/>
      <c r="E70" s="6"/>
      <c r="F70" s="6"/>
      <c r="G70" s="6"/>
      <c r="H70" s="6"/>
    </row>
    <row r="71" spans="1:13">
      <c r="A71" s="136" t="s">
        <v>66</v>
      </c>
      <c r="B71" s="136"/>
      <c r="C71" s="136"/>
      <c r="D71" s="136"/>
      <c r="E71" s="7"/>
      <c r="F71" s="7"/>
      <c r="G71" s="7"/>
      <c r="H71" s="7"/>
      <c r="I71" s="7"/>
      <c r="J71" s="7"/>
      <c r="K71" s="7"/>
      <c r="L71" s="7"/>
      <c r="M71" s="7"/>
    </row>
    <row r="72" spans="1:13">
      <c r="A72" s="136" t="s">
        <v>59</v>
      </c>
      <c r="B72" s="136"/>
      <c r="C72" s="136"/>
      <c r="D72" s="136"/>
      <c r="E72" s="7"/>
      <c r="F72" s="7"/>
      <c r="G72" s="7"/>
      <c r="H72" s="7"/>
      <c r="I72" s="7"/>
      <c r="J72" s="7"/>
      <c r="K72" s="7"/>
      <c r="L72" s="7"/>
      <c r="M72" s="7"/>
    </row>
    <row r="73" spans="1:13">
      <c r="D73" s="17" t="s">
        <v>14</v>
      </c>
    </row>
    <row r="74" spans="1:13" ht="21" customHeight="1">
      <c r="A74" s="8" t="s">
        <v>2</v>
      </c>
      <c r="B74" s="8" t="s">
        <v>3</v>
      </c>
      <c r="C74" s="8" t="s">
        <v>4</v>
      </c>
      <c r="D74" s="8" t="s">
        <v>3</v>
      </c>
      <c r="E74" s="1"/>
      <c r="H74" s="1"/>
    </row>
    <row r="75" spans="1:13" ht="21" customHeight="1">
      <c r="A75" s="10" t="s">
        <v>17</v>
      </c>
      <c r="B75" s="10">
        <v>29361940</v>
      </c>
      <c r="C75" s="11"/>
      <c r="D75" s="11"/>
    </row>
    <row r="76" spans="1:13" ht="21" customHeight="1">
      <c r="A76" s="12"/>
      <c r="B76" s="12"/>
      <c r="C76" s="38"/>
      <c r="D76" s="28"/>
    </row>
    <row r="77" spans="1:13" ht="21" customHeight="1">
      <c r="A77" s="14"/>
      <c r="B77" s="14"/>
      <c r="C77" s="39"/>
      <c r="D77" s="29"/>
    </row>
    <row r="78" spans="1:13" ht="21" customHeight="1">
      <c r="A78" s="14"/>
      <c r="B78" s="14"/>
      <c r="C78" s="39"/>
      <c r="D78" s="29"/>
    </row>
    <row r="79" spans="1:13" ht="21" customHeight="1">
      <c r="A79" s="14"/>
      <c r="B79" s="14"/>
      <c r="C79" s="39"/>
      <c r="D79" s="29"/>
    </row>
    <row r="80" spans="1:13" ht="21" customHeight="1">
      <c r="A80" s="15" t="s">
        <v>5</v>
      </c>
      <c r="B80" s="10">
        <f>SUM(B76:B79)</f>
        <v>0</v>
      </c>
      <c r="C80" s="18"/>
      <c r="D80" s="10">
        <f>SUM(D76:D79)</f>
        <v>0</v>
      </c>
    </row>
    <row r="81" spans="1:4" ht="21" customHeight="1">
      <c r="A81" s="15" t="s">
        <v>6</v>
      </c>
      <c r="B81" s="10">
        <f>B49</f>
        <v>29361940</v>
      </c>
      <c r="C81" s="11"/>
      <c r="D81" s="11"/>
    </row>
    <row r="83" spans="1:4">
      <c r="C83" s="137" t="s">
        <v>22</v>
      </c>
      <c r="D83" s="137"/>
    </row>
    <row r="84" spans="1:4">
      <c r="C84" s="138" t="s">
        <v>12</v>
      </c>
      <c r="D84" s="138"/>
    </row>
    <row r="85" spans="1:4">
      <c r="C85" s="139" t="s">
        <v>7</v>
      </c>
      <c r="D85" s="139"/>
    </row>
    <row r="86" spans="1:4">
      <c r="C86" s="36"/>
    </row>
    <row r="87" spans="1:4">
      <c r="C87" s="36"/>
    </row>
    <row r="88" spans="1:4">
      <c r="C88" s="36"/>
    </row>
    <row r="90" spans="1:4">
      <c r="C90" s="136" t="s">
        <v>13</v>
      </c>
      <c r="D90" s="136"/>
    </row>
    <row r="91" spans="1:4">
      <c r="C91" s="34"/>
      <c r="D91" s="34"/>
    </row>
    <row r="92" spans="1:4">
      <c r="C92" s="34"/>
      <c r="D92" s="34"/>
    </row>
    <row r="93" spans="1:4">
      <c r="C93" s="34"/>
      <c r="D93" s="34"/>
    </row>
    <row r="94" spans="1:4">
      <c r="C94" s="34"/>
      <c r="D94" s="34"/>
    </row>
    <row r="95" spans="1:4">
      <c r="C95" s="34"/>
      <c r="D95" s="34"/>
    </row>
    <row r="96" spans="1:4">
      <c r="C96" s="34"/>
      <c r="D96" s="34"/>
    </row>
    <row r="97" spans="1:13">
      <c r="A97" s="2" t="s">
        <v>1</v>
      </c>
      <c r="B97" s="3"/>
      <c r="C97" s="3"/>
      <c r="D97" s="34" t="s">
        <v>0</v>
      </c>
      <c r="E97" s="3"/>
      <c r="F97" s="3"/>
      <c r="G97" s="3"/>
      <c r="H97" s="3"/>
      <c r="L97" s="1"/>
    </row>
    <row r="98" spans="1:13">
      <c r="A98" s="3" t="s">
        <v>9</v>
      </c>
      <c r="B98" s="3"/>
      <c r="C98" s="3"/>
      <c r="D98" s="3"/>
      <c r="E98" s="3"/>
      <c r="F98" s="3"/>
      <c r="G98" s="3"/>
      <c r="H98" s="3"/>
    </row>
    <row r="99" spans="1:13">
      <c r="A99" s="4" t="s">
        <v>65</v>
      </c>
      <c r="B99" s="3"/>
      <c r="C99" s="3"/>
      <c r="D99" s="3"/>
      <c r="E99" s="3"/>
      <c r="F99" s="3"/>
      <c r="G99" s="3"/>
      <c r="H99" s="3"/>
    </row>
    <row r="100" spans="1:13">
      <c r="A100" s="5" t="s">
        <v>11</v>
      </c>
      <c r="B100" s="6"/>
      <c r="C100" s="6"/>
      <c r="D100" s="6"/>
      <c r="E100" s="6"/>
      <c r="F100" s="6"/>
      <c r="G100" s="6"/>
      <c r="H100" s="3"/>
    </row>
    <row r="101" spans="1:13">
      <c r="A101" s="5" t="s">
        <v>8</v>
      </c>
      <c r="B101" s="6"/>
      <c r="C101" s="6"/>
      <c r="D101" s="6"/>
      <c r="E101" s="6"/>
      <c r="F101" s="6"/>
      <c r="G101" s="6"/>
      <c r="H101" s="6"/>
    </row>
    <row r="102" spans="1:13">
      <c r="A102" s="5"/>
      <c r="B102" s="6"/>
      <c r="C102" s="6"/>
      <c r="D102" s="6"/>
      <c r="E102" s="6"/>
      <c r="F102" s="6"/>
      <c r="G102" s="6"/>
      <c r="H102" s="6"/>
    </row>
    <row r="103" spans="1:13">
      <c r="A103" s="136" t="s">
        <v>66</v>
      </c>
      <c r="B103" s="136"/>
      <c r="C103" s="136"/>
      <c r="D103" s="136"/>
      <c r="E103" s="7"/>
      <c r="F103" s="7"/>
      <c r="G103" s="7"/>
      <c r="H103" s="7"/>
      <c r="I103" s="7"/>
      <c r="J103" s="7"/>
      <c r="K103" s="7"/>
      <c r="L103" s="7"/>
      <c r="M103" s="7"/>
    </row>
    <row r="104" spans="1:13">
      <c r="A104" s="136" t="s">
        <v>60</v>
      </c>
      <c r="B104" s="136"/>
      <c r="C104" s="136"/>
      <c r="D104" s="136"/>
      <c r="E104" s="7"/>
      <c r="F104" s="7"/>
      <c r="G104" s="7"/>
      <c r="H104" s="7"/>
      <c r="I104" s="7"/>
      <c r="J104" s="7"/>
      <c r="K104" s="7"/>
      <c r="L104" s="7"/>
      <c r="M104" s="7"/>
    </row>
    <row r="105" spans="1:13">
      <c r="D105" s="17" t="s">
        <v>14</v>
      </c>
    </row>
    <row r="106" spans="1:13" ht="21" customHeight="1">
      <c r="A106" s="8" t="s">
        <v>2</v>
      </c>
      <c r="B106" s="8" t="s">
        <v>3</v>
      </c>
      <c r="C106" s="8" t="s">
        <v>4</v>
      </c>
      <c r="D106" s="8" t="s">
        <v>3</v>
      </c>
      <c r="E106" s="1"/>
      <c r="H106" s="1"/>
    </row>
    <row r="107" spans="1:13" ht="21" customHeight="1">
      <c r="A107" s="10" t="s">
        <v>17</v>
      </c>
      <c r="B107" s="10">
        <f>B81</f>
        <v>29361940</v>
      </c>
      <c r="C107" s="11"/>
      <c r="D107" s="11"/>
    </row>
    <row r="108" spans="1:13" ht="33.75" customHeight="1">
      <c r="A108" s="12"/>
      <c r="B108" s="12"/>
      <c r="C108" s="49" t="s">
        <v>67</v>
      </c>
      <c r="D108" s="50">
        <v>2762000</v>
      </c>
    </row>
    <row r="109" spans="1:13" ht="33.75" customHeight="1">
      <c r="A109" s="14"/>
      <c r="B109" s="14"/>
      <c r="C109" s="51" t="s">
        <v>68</v>
      </c>
      <c r="D109" s="52">
        <v>2262000</v>
      </c>
    </row>
    <row r="110" spans="1:13" ht="21" customHeight="1">
      <c r="A110" s="14"/>
      <c r="B110" s="14"/>
      <c r="C110" s="47"/>
      <c r="D110" s="48"/>
    </row>
    <row r="111" spans="1:13" ht="21" customHeight="1">
      <c r="A111" s="14"/>
      <c r="B111" s="14"/>
      <c r="C111" s="39"/>
      <c r="D111" s="29"/>
    </row>
    <row r="112" spans="1:13" ht="21" customHeight="1">
      <c r="A112" s="15" t="s">
        <v>5</v>
      </c>
      <c r="B112" s="10">
        <f>SUM(B108:B111)</f>
        <v>0</v>
      </c>
      <c r="C112" s="18"/>
      <c r="D112" s="10">
        <f>SUM(D108:D111)</f>
        <v>5024000</v>
      </c>
    </row>
    <row r="113" spans="1:12" ht="21" customHeight="1">
      <c r="A113" s="15" t="s">
        <v>6</v>
      </c>
      <c r="B113" s="10">
        <f>B107+B112-D112</f>
        <v>24337940</v>
      </c>
      <c r="C113" s="11"/>
      <c r="D113" s="11"/>
    </row>
    <row r="115" spans="1:12">
      <c r="C115" s="137" t="s">
        <v>148</v>
      </c>
      <c r="D115" s="137"/>
    </row>
    <row r="116" spans="1:12">
      <c r="C116" s="138" t="s">
        <v>12</v>
      </c>
      <c r="D116" s="138"/>
    </row>
    <row r="117" spans="1:12">
      <c r="C117" s="139" t="s">
        <v>7</v>
      </c>
      <c r="D117" s="139"/>
    </row>
    <row r="118" spans="1:12">
      <c r="C118" s="36"/>
    </row>
    <row r="119" spans="1:12">
      <c r="C119" s="36"/>
    </row>
    <row r="120" spans="1:12">
      <c r="C120" s="36"/>
    </row>
    <row r="122" spans="1:12">
      <c r="C122" s="136" t="s">
        <v>13</v>
      </c>
      <c r="D122" s="136"/>
    </row>
    <row r="123" spans="1:12">
      <c r="C123" s="34"/>
      <c r="D123" s="34"/>
    </row>
    <row r="124" spans="1:12">
      <c r="C124" s="34"/>
      <c r="D124" s="34"/>
    </row>
    <row r="125" spans="1:12">
      <c r="C125" s="34"/>
      <c r="D125" s="34"/>
    </row>
    <row r="126" spans="1:12">
      <c r="C126" s="34"/>
      <c r="D126" s="34"/>
    </row>
    <row r="127" spans="1:12">
      <c r="A127" s="2" t="s">
        <v>1</v>
      </c>
      <c r="B127" s="3"/>
      <c r="C127" s="3"/>
      <c r="D127" s="34" t="s">
        <v>0</v>
      </c>
      <c r="E127" s="3"/>
      <c r="F127" s="3"/>
      <c r="G127" s="3"/>
      <c r="H127" s="3"/>
      <c r="L127" s="1"/>
    </row>
    <row r="128" spans="1:12">
      <c r="A128" s="3" t="s">
        <v>9</v>
      </c>
      <c r="B128" s="3"/>
      <c r="C128" s="3"/>
      <c r="D128" s="3"/>
      <c r="E128" s="3"/>
      <c r="F128" s="3"/>
      <c r="G128" s="3"/>
      <c r="H128" s="3"/>
    </row>
    <row r="129" spans="1:13">
      <c r="A129" s="4" t="s">
        <v>65</v>
      </c>
      <c r="B129" s="3"/>
      <c r="C129" s="3"/>
      <c r="D129" s="3"/>
      <c r="E129" s="3"/>
      <c r="F129" s="3"/>
      <c r="G129" s="3"/>
      <c r="H129" s="3"/>
    </row>
    <row r="130" spans="1:13">
      <c r="A130" s="5" t="s">
        <v>11</v>
      </c>
      <c r="B130" s="6"/>
      <c r="C130" s="6"/>
      <c r="D130" s="6"/>
      <c r="E130" s="6"/>
      <c r="F130" s="6"/>
      <c r="G130" s="6"/>
      <c r="H130" s="3"/>
    </row>
    <row r="131" spans="1:13">
      <c r="A131" s="5" t="s">
        <v>8</v>
      </c>
      <c r="B131" s="6"/>
      <c r="C131" s="6"/>
      <c r="D131" s="6"/>
      <c r="E131" s="6"/>
      <c r="F131" s="6"/>
      <c r="G131" s="6"/>
      <c r="H131" s="6"/>
    </row>
    <row r="132" spans="1:13">
      <c r="A132" s="5"/>
      <c r="B132" s="6"/>
      <c r="C132" s="6"/>
      <c r="D132" s="6"/>
      <c r="E132" s="6"/>
      <c r="F132" s="6"/>
      <c r="G132" s="6"/>
      <c r="H132" s="6"/>
    </row>
    <row r="133" spans="1:13">
      <c r="A133" s="136" t="s">
        <v>66</v>
      </c>
      <c r="B133" s="136"/>
      <c r="C133" s="136"/>
      <c r="D133" s="136"/>
      <c r="E133" s="7"/>
      <c r="F133" s="7"/>
      <c r="G133" s="7"/>
      <c r="H133" s="7"/>
      <c r="I133" s="7"/>
      <c r="J133" s="7"/>
      <c r="K133" s="7"/>
      <c r="L133" s="7"/>
      <c r="M133" s="7"/>
    </row>
    <row r="134" spans="1:13">
      <c r="A134" s="136" t="s">
        <v>61</v>
      </c>
      <c r="B134" s="136"/>
      <c r="C134" s="136"/>
      <c r="D134" s="136"/>
      <c r="E134" s="7"/>
      <c r="F134" s="7"/>
      <c r="G134" s="7"/>
      <c r="H134" s="7"/>
      <c r="I134" s="7"/>
      <c r="J134" s="7"/>
      <c r="K134" s="7"/>
      <c r="L134" s="7"/>
      <c r="M134" s="7"/>
    </row>
    <row r="135" spans="1:13">
      <c r="D135" s="17" t="s">
        <v>14</v>
      </c>
    </row>
    <row r="136" spans="1:13" ht="21" customHeight="1">
      <c r="A136" s="8" t="s">
        <v>2</v>
      </c>
      <c r="B136" s="8" t="s">
        <v>3</v>
      </c>
      <c r="C136" s="8" t="s">
        <v>4</v>
      </c>
      <c r="D136" s="8" t="s">
        <v>3</v>
      </c>
      <c r="E136" s="1"/>
      <c r="H136" s="1"/>
    </row>
    <row r="137" spans="1:13" ht="21" customHeight="1">
      <c r="A137" s="10" t="s">
        <v>17</v>
      </c>
      <c r="B137" s="10">
        <f>B113</f>
        <v>24337940</v>
      </c>
      <c r="C137" s="11"/>
      <c r="D137" s="11"/>
    </row>
    <row r="138" spans="1:13" ht="21" customHeight="1">
      <c r="A138" s="12"/>
      <c r="B138" s="12"/>
      <c r="C138" s="38"/>
      <c r="D138" s="28"/>
    </row>
    <row r="139" spans="1:13" ht="21" customHeight="1">
      <c r="A139" s="14"/>
      <c r="B139" s="14"/>
      <c r="C139" s="39"/>
      <c r="D139" s="29"/>
    </row>
    <row r="140" spans="1:13" ht="21" customHeight="1">
      <c r="A140" s="14"/>
      <c r="B140" s="14"/>
      <c r="C140" s="39"/>
      <c r="D140" s="29"/>
    </row>
    <row r="141" spans="1:13" ht="21" customHeight="1">
      <c r="A141" s="14"/>
      <c r="B141" s="14"/>
      <c r="C141" s="39"/>
      <c r="D141" s="29"/>
    </row>
    <row r="142" spans="1:13" ht="21" customHeight="1">
      <c r="A142" s="15" t="s">
        <v>5</v>
      </c>
      <c r="B142" s="10">
        <f>SUM(B138:B141)</f>
        <v>0</v>
      </c>
      <c r="C142" s="18"/>
      <c r="D142" s="10">
        <f>SUM(D138:D141)</f>
        <v>0</v>
      </c>
    </row>
    <row r="143" spans="1:13" ht="21" customHeight="1">
      <c r="A143" s="15" t="s">
        <v>6</v>
      </c>
      <c r="B143" s="10">
        <f>B113</f>
        <v>24337940</v>
      </c>
      <c r="C143" s="11"/>
      <c r="D143" s="11"/>
    </row>
    <row r="145" spans="1:12">
      <c r="C145" s="137" t="s">
        <v>22</v>
      </c>
      <c r="D145" s="137"/>
    </row>
    <row r="146" spans="1:12">
      <c r="C146" s="138" t="s">
        <v>12</v>
      </c>
      <c r="D146" s="138"/>
    </row>
    <row r="147" spans="1:12">
      <c r="C147" s="139" t="s">
        <v>7</v>
      </c>
      <c r="D147" s="139"/>
    </row>
    <row r="148" spans="1:12">
      <c r="C148" s="36"/>
    </row>
    <row r="149" spans="1:12">
      <c r="C149" s="36"/>
    </row>
    <row r="150" spans="1:12">
      <c r="C150" s="36"/>
    </row>
    <row r="152" spans="1:12">
      <c r="C152" s="136" t="s">
        <v>13</v>
      </c>
      <c r="D152" s="136"/>
    </row>
    <row r="153" spans="1:12">
      <c r="C153" s="34"/>
      <c r="D153" s="34"/>
    </row>
    <row r="154" spans="1:12">
      <c r="C154" s="34"/>
      <c r="D154" s="34"/>
    </row>
    <row r="155" spans="1:12">
      <c r="C155" s="34"/>
      <c r="D155" s="34"/>
    </row>
    <row r="156" spans="1:12">
      <c r="C156" s="34"/>
      <c r="D156" s="34"/>
    </row>
    <row r="157" spans="1:12">
      <c r="C157" s="34"/>
      <c r="D157" s="34"/>
    </row>
    <row r="158" spans="1:12">
      <c r="C158" s="34"/>
      <c r="D158" s="34"/>
    </row>
    <row r="159" spans="1:12">
      <c r="A159" s="2" t="s">
        <v>1</v>
      </c>
      <c r="B159" s="3"/>
      <c r="C159" s="3"/>
      <c r="D159" s="40" t="s">
        <v>0</v>
      </c>
      <c r="E159" s="3"/>
      <c r="F159" s="3"/>
      <c r="G159" s="3"/>
      <c r="H159" s="3"/>
      <c r="L159" s="1"/>
    </row>
    <row r="160" spans="1:12">
      <c r="A160" s="3" t="s">
        <v>9</v>
      </c>
      <c r="B160" s="3"/>
      <c r="C160" s="3"/>
      <c r="D160" s="3"/>
      <c r="E160" s="3"/>
      <c r="F160" s="3"/>
      <c r="G160" s="3"/>
      <c r="H160" s="3"/>
    </row>
    <row r="161" spans="1:13">
      <c r="A161" s="4" t="s">
        <v>65</v>
      </c>
      <c r="B161" s="3"/>
      <c r="C161" s="3"/>
      <c r="D161" s="3"/>
      <c r="E161" s="3"/>
      <c r="F161" s="3"/>
      <c r="G161" s="3"/>
      <c r="H161" s="3"/>
    </row>
    <row r="162" spans="1:13">
      <c r="A162" s="5" t="s">
        <v>11</v>
      </c>
      <c r="B162" s="6"/>
      <c r="C162" s="6"/>
      <c r="D162" s="6"/>
      <c r="E162" s="6"/>
      <c r="F162" s="6"/>
      <c r="G162" s="6"/>
      <c r="H162" s="3"/>
    </row>
    <row r="163" spans="1:13">
      <c r="A163" s="5" t="s">
        <v>8</v>
      </c>
      <c r="B163" s="6"/>
      <c r="C163" s="6"/>
      <c r="D163" s="6"/>
      <c r="E163" s="6"/>
      <c r="F163" s="6"/>
      <c r="G163" s="6"/>
      <c r="H163" s="6"/>
    </row>
    <row r="164" spans="1:13">
      <c r="A164" s="5"/>
      <c r="B164" s="6"/>
      <c r="C164" s="6"/>
      <c r="D164" s="6"/>
      <c r="E164" s="6"/>
      <c r="F164" s="6"/>
      <c r="G164" s="6"/>
      <c r="H164" s="6"/>
    </row>
    <row r="165" spans="1:13">
      <c r="A165" s="136" t="s">
        <v>66</v>
      </c>
      <c r="B165" s="136"/>
      <c r="C165" s="136"/>
      <c r="D165" s="136"/>
      <c r="E165" s="7"/>
      <c r="F165" s="7"/>
      <c r="G165" s="7"/>
      <c r="H165" s="7"/>
      <c r="I165" s="7"/>
      <c r="J165" s="7"/>
      <c r="K165" s="7"/>
      <c r="L165" s="7"/>
      <c r="M165" s="7"/>
    </row>
    <row r="166" spans="1:13">
      <c r="A166" s="136" t="s">
        <v>71</v>
      </c>
      <c r="B166" s="136"/>
      <c r="C166" s="136"/>
      <c r="D166" s="136"/>
      <c r="E166" s="7"/>
      <c r="F166" s="7"/>
      <c r="G166" s="7"/>
      <c r="H166" s="7"/>
      <c r="I166" s="7"/>
      <c r="J166" s="7"/>
      <c r="K166" s="7"/>
      <c r="L166" s="7"/>
      <c r="M166" s="7"/>
    </row>
    <row r="167" spans="1:13">
      <c r="D167" s="17" t="s">
        <v>14</v>
      </c>
    </row>
    <row r="168" spans="1:13" ht="21" customHeight="1">
      <c r="A168" s="8" t="s">
        <v>2</v>
      </c>
      <c r="B168" s="8" t="s">
        <v>3</v>
      </c>
      <c r="C168" s="8" t="s">
        <v>4</v>
      </c>
      <c r="D168" s="8" t="s">
        <v>3</v>
      </c>
      <c r="E168" s="1"/>
      <c r="H168" s="1"/>
    </row>
    <row r="169" spans="1:13" ht="21" customHeight="1">
      <c r="A169" s="10" t="s">
        <v>17</v>
      </c>
      <c r="B169" s="10">
        <f>B143</f>
        <v>24337940</v>
      </c>
      <c r="C169" s="11"/>
      <c r="D169" s="11"/>
    </row>
    <row r="170" spans="1:13" ht="21" customHeight="1">
      <c r="A170" s="12"/>
      <c r="B170" s="12"/>
      <c r="C170" s="38"/>
      <c r="D170" s="28"/>
    </row>
    <row r="171" spans="1:13" ht="21" customHeight="1">
      <c r="A171" s="14"/>
      <c r="B171" s="14"/>
      <c r="C171" s="39"/>
      <c r="D171" s="29"/>
    </row>
    <row r="172" spans="1:13" ht="21" customHeight="1">
      <c r="A172" s="14"/>
      <c r="B172" s="14"/>
      <c r="C172" s="39"/>
      <c r="D172" s="29"/>
    </row>
    <row r="173" spans="1:13" ht="21" customHeight="1">
      <c r="A173" s="14"/>
      <c r="B173" s="14"/>
      <c r="C173" s="39"/>
      <c r="D173" s="29"/>
    </row>
    <row r="174" spans="1:13" ht="21" customHeight="1">
      <c r="A174" s="15" t="s">
        <v>5</v>
      </c>
      <c r="B174" s="10">
        <f>SUM(B169:B173)</f>
        <v>24337940</v>
      </c>
      <c r="C174" s="18"/>
      <c r="D174" s="10">
        <f>SUM(D170:D173)</f>
        <v>0</v>
      </c>
    </row>
    <row r="175" spans="1:13" ht="21" customHeight="1">
      <c r="A175" s="15" t="s">
        <v>6</v>
      </c>
      <c r="B175" s="10">
        <f>B174-D174</f>
        <v>24337940</v>
      </c>
      <c r="C175" s="11"/>
      <c r="D175" s="11"/>
    </row>
    <row r="177" spans="1:12">
      <c r="C177" s="137" t="s">
        <v>22</v>
      </c>
      <c r="D177" s="137"/>
    </row>
    <row r="178" spans="1:12">
      <c r="C178" s="138" t="s">
        <v>12</v>
      </c>
      <c r="D178" s="138"/>
    </row>
    <row r="179" spans="1:12">
      <c r="C179" s="139" t="s">
        <v>7</v>
      </c>
      <c r="D179" s="139"/>
    </row>
    <row r="180" spans="1:12">
      <c r="C180" s="42"/>
    </row>
    <row r="181" spans="1:12">
      <c r="C181" s="42"/>
    </row>
    <row r="182" spans="1:12">
      <c r="C182" s="42"/>
    </row>
    <row r="184" spans="1:12">
      <c r="C184" s="136" t="s">
        <v>13</v>
      </c>
      <c r="D184" s="136"/>
    </row>
    <row r="185" spans="1:12">
      <c r="C185" s="40"/>
      <c r="D185" s="40"/>
    </row>
    <row r="186" spans="1:12">
      <c r="C186" s="40"/>
      <c r="D186" s="40"/>
    </row>
    <row r="187" spans="1:12">
      <c r="C187" s="40"/>
      <c r="D187" s="40"/>
    </row>
    <row r="188" spans="1:12">
      <c r="C188" s="40"/>
      <c r="D188" s="40"/>
    </row>
    <row r="191" spans="1:12">
      <c r="A191" s="2" t="s">
        <v>1</v>
      </c>
      <c r="B191" s="3"/>
      <c r="C191" s="3"/>
      <c r="D191" s="40" t="s">
        <v>0</v>
      </c>
      <c r="E191" s="3"/>
      <c r="F191" s="3"/>
      <c r="G191" s="3"/>
      <c r="H191" s="3"/>
      <c r="L191" s="1"/>
    </row>
    <row r="192" spans="1:12">
      <c r="A192" s="3" t="s">
        <v>9</v>
      </c>
      <c r="B192" s="3"/>
      <c r="C192" s="3"/>
      <c r="D192" s="3"/>
      <c r="E192" s="3"/>
      <c r="F192" s="3"/>
      <c r="G192" s="3"/>
      <c r="H192" s="3"/>
    </row>
    <row r="193" spans="1:13">
      <c r="A193" s="4" t="s">
        <v>65</v>
      </c>
      <c r="B193" s="3"/>
      <c r="C193" s="3"/>
      <c r="D193" s="3"/>
      <c r="E193" s="3"/>
      <c r="F193" s="3"/>
      <c r="G193" s="3"/>
      <c r="H193" s="3"/>
    </row>
    <row r="194" spans="1:13">
      <c r="A194" s="5" t="s">
        <v>11</v>
      </c>
      <c r="B194" s="6"/>
      <c r="C194" s="6"/>
      <c r="D194" s="6"/>
      <c r="E194" s="6"/>
      <c r="F194" s="6"/>
      <c r="G194" s="6"/>
      <c r="H194" s="3"/>
    </row>
    <row r="195" spans="1:13">
      <c r="A195" s="5" t="s">
        <v>8</v>
      </c>
      <c r="B195" s="6"/>
      <c r="C195" s="6"/>
      <c r="D195" s="6"/>
      <c r="E195" s="6"/>
      <c r="F195" s="6"/>
      <c r="G195" s="6"/>
      <c r="H195" s="6"/>
    </row>
    <row r="196" spans="1:13">
      <c r="A196" s="5"/>
      <c r="B196" s="6"/>
      <c r="C196" s="6"/>
      <c r="D196" s="6"/>
      <c r="E196" s="6"/>
      <c r="F196" s="6"/>
      <c r="G196" s="6"/>
      <c r="H196" s="6"/>
    </row>
    <row r="197" spans="1:13">
      <c r="A197" s="136" t="s">
        <v>66</v>
      </c>
      <c r="B197" s="136"/>
      <c r="C197" s="136"/>
      <c r="D197" s="136"/>
      <c r="E197" s="7"/>
      <c r="F197" s="7"/>
      <c r="G197" s="7"/>
      <c r="H197" s="7"/>
      <c r="I197" s="7"/>
      <c r="J197" s="7"/>
      <c r="K197" s="7"/>
      <c r="L197" s="7"/>
      <c r="M197" s="7"/>
    </row>
    <row r="198" spans="1:13">
      <c r="A198" s="136" t="s">
        <v>72</v>
      </c>
      <c r="B198" s="136"/>
      <c r="C198" s="136"/>
      <c r="D198" s="136"/>
      <c r="E198" s="7"/>
      <c r="F198" s="7"/>
      <c r="G198" s="7"/>
      <c r="H198" s="7"/>
      <c r="I198" s="7"/>
      <c r="J198" s="7"/>
      <c r="K198" s="7"/>
      <c r="L198" s="7"/>
      <c r="M198" s="7"/>
    </row>
    <row r="199" spans="1:13">
      <c r="D199" s="17" t="s">
        <v>14</v>
      </c>
    </row>
    <row r="200" spans="1:13" ht="21" customHeight="1">
      <c r="A200" s="8" t="s">
        <v>2</v>
      </c>
      <c r="B200" s="8" t="s">
        <v>3</v>
      </c>
      <c r="C200" s="8" t="s">
        <v>4</v>
      </c>
      <c r="D200" s="8" t="s">
        <v>3</v>
      </c>
      <c r="E200" s="1"/>
      <c r="H200" s="1"/>
    </row>
    <row r="201" spans="1:13" ht="21" customHeight="1">
      <c r="A201" s="10" t="s">
        <v>17</v>
      </c>
      <c r="B201" s="10">
        <f>B175</f>
        <v>24337940</v>
      </c>
      <c r="C201" s="11"/>
      <c r="D201" s="11"/>
    </row>
    <row r="202" spans="1:13" ht="21" customHeight="1">
      <c r="A202" s="12"/>
      <c r="B202" s="12"/>
      <c r="C202" s="38"/>
      <c r="D202" s="28"/>
    </row>
    <row r="203" spans="1:13" ht="21" customHeight="1">
      <c r="A203" s="14"/>
      <c r="B203" s="14"/>
      <c r="C203" s="39"/>
      <c r="D203" s="29"/>
    </row>
    <row r="204" spans="1:13" ht="21" customHeight="1">
      <c r="A204" s="14"/>
      <c r="B204" s="14"/>
      <c r="C204" s="39"/>
      <c r="D204" s="29"/>
    </row>
    <row r="205" spans="1:13" ht="21" customHeight="1">
      <c r="A205" s="14"/>
      <c r="B205" s="14"/>
      <c r="C205" s="39"/>
      <c r="D205" s="29"/>
    </row>
    <row r="206" spans="1:13" ht="21" customHeight="1">
      <c r="A206" s="15" t="s">
        <v>5</v>
      </c>
      <c r="B206" s="10">
        <f>SUM(B201:B205)</f>
        <v>24337940</v>
      </c>
      <c r="C206" s="18"/>
      <c r="D206" s="10">
        <f>SUM(D202:D205)</f>
        <v>0</v>
      </c>
    </row>
    <row r="207" spans="1:13" ht="21" customHeight="1">
      <c r="A207" s="15" t="s">
        <v>6</v>
      </c>
      <c r="B207" s="10">
        <f>B206-D206</f>
        <v>24337940</v>
      </c>
      <c r="C207" s="11"/>
      <c r="D207" s="11"/>
    </row>
    <row r="209" spans="1:12">
      <c r="C209" s="137" t="s">
        <v>22</v>
      </c>
      <c r="D209" s="137"/>
    </row>
    <row r="210" spans="1:12">
      <c r="C210" s="138" t="s">
        <v>12</v>
      </c>
      <c r="D210" s="138"/>
    </row>
    <row r="211" spans="1:12">
      <c r="C211" s="139" t="s">
        <v>7</v>
      </c>
      <c r="D211" s="139"/>
    </row>
    <row r="212" spans="1:12">
      <c r="C212" s="42"/>
    </row>
    <row r="213" spans="1:12">
      <c r="C213" s="42"/>
    </row>
    <row r="214" spans="1:12">
      <c r="C214" s="42"/>
    </row>
    <row r="216" spans="1:12">
      <c r="C216" s="136" t="s">
        <v>13</v>
      </c>
      <c r="D216" s="136"/>
    </row>
    <row r="217" spans="1:12">
      <c r="C217" s="40"/>
      <c r="D217" s="40"/>
    </row>
    <row r="218" spans="1:12">
      <c r="C218" s="40"/>
      <c r="D218" s="40"/>
    </row>
    <row r="219" spans="1:12">
      <c r="C219" s="40"/>
      <c r="D219" s="40"/>
    </row>
    <row r="220" spans="1:12">
      <c r="C220" s="40"/>
      <c r="D220" s="40"/>
    </row>
    <row r="223" spans="1:12">
      <c r="A223" s="2" t="s">
        <v>1</v>
      </c>
      <c r="B223" s="3"/>
      <c r="C223" s="3"/>
      <c r="D223" s="55" t="s">
        <v>0</v>
      </c>
      <c r="E223" s="3"/>
      <c r="F223" s="3"/>
      <c r="G223" s="3"/>
      <c r="H223" s="3"/>
      <c r="L223" s="1"/>
    </row>
    <row r="224" spans="1:12">
      <c r="A224" s="3" t="s">
        <v>9</v>
      </c>
      <c r="B224" s="3"/>
      <c r="C224" s="3"/>
      <c r="D224" s="3"/>
      <c r="E224" s="3"/>
      <c r="F224" s="3"/>
      <c r="G224" s="3"/>
      <c r="H224" s="3"/>
    </row>
    <row r="225" spans="1:13">
      <c r="A225" s="4" t="s">
        <v>65</v>
      </c>
      <c r="B225" s="3"/>
      <c r="C225" s="3"/>
      <c r="D225" s="3"/>
      <c r="E225" s="3"/>
      <c r="F225" s="3"/>
      <c r="G225" s="3"/>
      <c r="H225" s="3"/>
    </row>
    <row r="226" spans="1:13">
      <c r="A226" s="5" t="s">
        <v>11</v>
      </c>
      <c r="B226" s="6"/>
      <c r="C226" s="6"/>
      <c r="D226" s="6"/>
      <c r="E226" s="6"/>
      <c r="F226" s="6"/>
      <c r="G226" s="6"/>
      <c r="H226" s="3"/>
    </row>
    <row r="227" spans="1:13">
      <c r="A227" s="5" t="s">
        <v>8</v>
      </c>
      <c r="B227" s="6"/>
      <c r="C227" s="6"/>
      <c r="D227" s="6"/>
      <c r="E227" s="6"/>
      <c r="F227" s="6"/>
      <c r="G227" s="6"/>
      <c r="H227" s="6"/>
    </row>
    <row r="228" spans="1:13">
      <c r="A228" s="5"/>
      <c r="B228" s="6"/>
      <c r="C228" s="6"/>
      <c r="D228" s="6"/>
      <c r="E228" s="6"/>
      <c r="F228" s="6"/>
      <c r="G228" s="6"/>
      <c r="H228" s="6"/>
    </row>
    <row r="229" spans="1:13">
      <c r="A229" s="136" t="s">
        <v>66</v>
      </c>
      <c r="B229" s="136"/>
      <c r="C229" s="136"/>
      <c r="D229" s="136"/>
      <c r="E229" s="7"/>
      <c r="F229" s="7"/>
      <c r="G229" s="7"/>
      <c r="H229" s="7"/>
      <c r="I229" s="7"/>
      <c r="J229" s="7"/>
      <c r="K229" s="7"/>
      <c r="L229" s="7"/>
      <c r="M229" s="7"/>
    </row>
    <row r="230" spans="1:13">
      <c r="A230" s="136" t="s">
        <v>81</v>
      </c>
      <c r="B230" s="136"/>
      <c r="C230" s="136"/>
      <c r="D230" s="136"/>
      <c r="E230" s="7"/>
      <c r="F230" s="7"/>
      <c r="G230" s="7"/>
      <c r="H230" s="7"/>
      <c r="I230" s="7"/>
      <c r="J230" s="7"/>
      <c r="K230" s="7"/>
      <c r="L230" s="7"/>
      <c r="M230" s="7"/>
    </row>
    <row r="231" spans="1:13">
      <c r="D231" s="17" t="s">
        <v>14</v>
      </c>
    </row>
    <row r="232" spans="1:13" ht="21" customHeight="1">
      <c r="A232" s="8" t="s">
        <v>2</v>
      </c>
      <c r="B232" s="8" t="s">
        <v>3</v>
      </c>
      <c r="C232" s="8" t="s">
        <v>4</v>
      </c>
      <c r="D232" s="8" t="s">
        <v>3</v>
      </c>
      <c r="E232" s="1"/>
      <c r="H232" s="1"/>
    </row>
    <row r="233" spans="1:13" ht="21" customHeight="1">
      <c r="A233" s="10" t="s">
        <v>17</v>
      </c>
      <c r="B233" s="10">
        <f>B207</f>
        <v>24337940</v>
      </c>
      <c r="C233" s="11"/>
      <c r="D233" s="11"/>
    </row>
    <row r="234" spans="1:13" ht="21" customHeight="1">
      <c r="A234" s="12"/>
      <c r="B234" s="12"/>
      <c r="C234" s="38"/>
      <c r="D234" s="28"/>
    </row>
    <row r="235" spans="1:13" ht="21" customHeight="1">
      <c r="A235" s="14"/>
      <c r="B235" s="14"/>
      <c r="C235" s="39"/>
      <c r="D235" s="29"/>
    </row>
    <row r="236" spans="1:13" ht="21" customHeight="1">
      <c r="A236" s="14"/>
      <c r="B236" s="14"/>
      <c r="C236" s="39"/>
      <c r="D236" s="29"/>
    </row>
    <row r="237" spans="1:13" ht="21" customHeight="1">
      <c r="A237" s="14"/>
      <c r="B237" s="14"/>
      <c r="C237" s="39"/>
      <c r="D237" s="29"/>
    </row>
    <row r="238" spans="1:13" ht="21" customHeight="1">
      <c r="A238" s="15" t="s">
        <v>5</v>
      </c>
      <c r="B238" s="10">
        <f>SUM(B233:B237)</f>
        <v>24337940</v>
      </c>
      <c r="C238" s="18"/>
      <c r="D238" s="10">
        <f>SUM(D234:D237)</f>
        <v>0</v>
      </c>
    </row>
    <row r="239" spans="1:13" ht="21" customHeight="1">
      <c r="A239" s="15" t="s">
        <v>6</v>
      </c>
      <c r="B239" s="10">
        <f>B238-D238</f>
        <v>24337940</v>
      </c>
      <c r="C239" s="11"/>
      <c r="D239" s="11"/>
    </row>
    <row r="241" spans="1:12">
      <c r="C241" s="137" t="s">
        <v>22</v>
      </c>
      <c r="D241" s="137"/>
    </row>
    <row r="242" spans="1:12">
      <c r="C242" s="138" t="s">
        <v>12</v>
      </c>
      <c r="D242" s="138"/>
    </row>
    <row r="243" spans="1:12">
      <c r="C243" s="139" t="s">
        <v>7</v>
      </c>
      <c r="D243" s="139"/>
    </row>
    <row r="244" spans="1:12">
      <c r="C244" s="54"/>
    </row>
    <row r="245" spans="1:12">
      <c r="C245" s="54"/>
    </row>
    <row r="246" spans="1:12">
      <c r="C246" s="54"/>
    </row>
    <row r="248" spans="1:12">
      <c r="C248" s="136" t="s">
        <v>13</v>
      </c>
      <c r="D248" s="136"/>
    </row>
    <row r="249" spans="1:12">
      <c r="C249" s="55"/>
      <c r="D249" s="55"/>
    </row>
    <row r="250" spans="1:12">
      <c r="C250" s="55"/>
      <c r="D250" s="55"/>
    </row>
    <row r="251" spans="1:12">
      <c r="C251" s="55"/>
      <c r="D251" s="55"/>
    </row>
    <row r="255" spans="1:12">
      <c r="A255" s="2" t="s">
        <v>1</v>
      </c>
      <c r="B255" s="3"/>
      <c r="C255" s="3"/>
      <c r="D255" s="59" t="s">
        <v>0</v>
      </c>
      <c r="E255" s="3"/>
      <c r="F255" s="3"/>
      <c r="G255" s="3"/>
      <c r="H255" s="3"/>
      <c r="L255" s="1"/>
    </row>
    <row r="256" spans="1:12">
      <c r="A256" s="3" t="s">
        <v>9</v>
      </c>
      <c r="B256" s="3"/>
      <c r="C256" s="3"/>
      <c r="D256" s="3"/>
      <c r="E256" s="3"/>
      <c r="F256" s="3"/>
      <c r="G256" s="3"/>
      <c r="H256" s="3"/>
    </row>
    <row r="257" spans="1:13">
      <c r="A257" s="4" t="s">
        <v>65</v>
      </c>
      <c r="B257" s="3"/>
      <c r="C257" s="3"/>
      <c r="D257" s="3"/>
      <c r="E257" s="3"/>
      <c r="F257" s="3"/>
      <c r="G257" s="3"/>
      <c r="H257" s="3"/>
    </row>
    <row r="258" spans="1:13">
      <c r="A258" s="5" t="s">
        <v>11</v>
      </c>
      <c r="B258" s="6"/>
      <c r="C258" s="6"/>
      <c r="D258" s="6"/>
      <c r="E258" s="6"/>
      <c r="F258" s="6"/>
      <c r="G258" s="6"/>
      <c r="H258" s="3"/>
    </row>
    <row r="259" spans="1:13">
      <c r="A259" s="5" t="s">
        <v>8</v>
      </c>
      <c r="B259" s="6"/>
      <c r="C259" s="6"/>
      <c r="D259" s="6"/>
      <c r="E259" s="6"/>
      <c r="F259" s="6"/>
      <c r="G259" s="6"/>
      <c r="H259" s="6"/>
    </row>
    <row r="260" spans="1:13">
      <c r="A260" s="5"/>
      <c r="B260" s="6"/>
      <c r="C260" s="6"/>
      <c r="D260" s="6"/>
      <c r="E260" s="6"/>
      <c r="F260" s="6"/>
      <c r="G260" s="6"/>
      <c r="H260" s="6"/>
    </row>
    <row r="261" spans="1:13">
      <c r="A261" s="136" t="s">
        <v>66</v>
      </c>
      <c r="B261" s="136"/>
      <c r="C261" s="136"/>
      <c r="D261" s="136"/>
      <c r="E261" s="7"/>
      <c r="F261" s="7"/>
      <c r="G261" s="7"/>
      <c r="H261" s="7"/>
      <c r="I261" s="7"/>
      <c r="J261" s="7"/>
      <c r="K261" s="7"/>
      <c r="L261" s="7"/>
      <c r="M261" s="7"/>
    </row>
    <row r="262" spans="1:13">
      <c r="A262" s="136" t="s">
        <v>89</v>
      </c>
      <c r="B262" s="136"/>
      <c r="C262" s="136"/>
      <c r="D262" s="136"/>
      <c r="E262" s="7"/>
      <c r="F262" s="7"/>
      <c r="G262" s="7"/>
      <c r="H262" s="7"/>
      <c r="I262" s="7"/>
      <c r="J262" s="7"/>
      <c r="K262" s="7"/>
      <c r="L262" s="7"/>
      <c r="M262" s="7"/>
    </row>
    <row r="263" spans="1:13">
      <c r="D263" s="17" t="s">
        <v>14</v>
      </c>
    </row>
    <row r="264" spans="1:13" ht="21" customHeight="1">
      <c r="A264" s="8" t="s">
        <v>2</v>
      </c>
      <c r="B264" s="8" t="s">
        <v>3</v>
      </c>
      <c r="C264" s="8" t="s">
        <v>4</v>
      </c>
      <c r="D264" s="8" t="s">
        <v>3</v>
      </c>
      <c r="E264" s="1"/>
      <c r="H264" s="1"/>
    </row>
    <row r="265" spans="1:13" ht="21" customHeight="1">
      <c r="A265" s="10" t="s">
        <v>17</v>
      </c>
      <c r="B265" s="10">
        <f>B239</f>
        <v>24337940</v>
      </c>
      <c r="C265" s="11"/>
      <c r="D265" s="11"/>
    </row>
    <row r="266" spans="1:13" ht="21" customHeight="1">
      <c r="A266" s="12"/>
      <c r="B266" s="12"/>
      <c r="C266" s="38"/>
      <c r="D266" s="28"/>
    </row>
    <row r="267" spans="1:13" ht="21" customHeight="1">
      <c r="A267" s="14"/>
      <c r="B267" s="14"/>
      <c r="C267" s="39"/>
      <c r="D267" s="29"/>
    </row>
    <row r="268" spans="1:13" ht="21" customHeight="1">
      <c r="A268" s="14"/>
      <c r="B268" s="14"/>
      <c r="C268" s="39"/>
      <c r="D268" s="29"/>
    </row>
    <row r="269" spans="1:13" ht="21" customHeight="1">
      <c r="A269" s="14"/>
      <c r="B269" s="14"/>
      <c r="C269" s="39"/>
      <c r="D269" s="29"/>
    </row>
    <row r="270" spans="1:13" ht="21" customHeight="1">
      <c r="A270" s="15" t="s">
        <v>5</v>
      </c>
      <c r="B270" s="10">
        <f>SUM(B265:B269)</f>
        <v>24337940</v>
      </c>
      <c r="C270" s="18"/>
      <c r="D270" s="10">
        <f>SUM(D266:D269)</f>
        <v>0</v>
      </c>
    </row>
    <row r="271" spans="1:13" ht="21" customHeight="1">
      <c r="A271" s="15" t="s">
        <v>6</v>
      </c>
      <c r="B271" s="10">
        <f>B270-D270</f>
        <v>24337940</v>
      </c>
      <c r="C271" s="11"/>
      <c r="D271" s="11"/>
    </row>
    <row r="273" spans="1:12">
      <c r="C273" s="137" t="s">
        <v>22</v>
      </c>
      <c r="D273" s="137"/>
    </row>
    <row r="274" spans="1:12">
      <c r="C274" s="138" t="s">
        <v>12</v>
      </c>
      <c r="D274" s="138"/>
    </row>
    <row r="275" spans="1:12">
      <c r="C275" s="139" t="s">
        <v>7</v>
      </c>
      <c r="D275" s="139"/>
    </row>
    <row r="276" spans="1:12">
      <c r="C276" s="58"/>
    </row>
    <row r="277" spans="1:12">
      <c r="C277" s="58"/>
    </row>
    <row r="278" spans="1:12">
      <c r="C278" s="58"/>
    </row>
    <row r="280" spans="1:12">
      <c r="C280" s="136" t="s">
        <v>13</v>
      </c>
      <c r="D280" s="136"/>
    </row>
    <row r="281" spans="1:12">
      <c r="C281" s="59"/>
      <c r="D281" s="59"/>
    </row>
    <row r="282" spans="1:12">
      <c r="C282" s="59"/>
      <c r="D282" s="59"/>
    </row>
    <row r="287" spans="1:12">
      <c r="A287" s="2" t="s">
        <v>1</v>
      </c>
      <c r="B287" s="3"/>
      <c r="C287" s="3"/>
      <c r="D287" s="88" t="s">
        <v>0</v>
      </c>
      <c r="E287" s="3"/>
      <c r="F287" s="3"/>
      <c r="G287" s="3"/>
      <c r="H287" s="3"/>
      <c r="L287" s="1"/>
    </row>
    <row r="288" spans="1:12">
      <c r="A288" s="3" t="s">
        <v>9</v>
      </c>
      <c r="B288" s="3"/>
      <c r="C288" s="3"/>
      <c r="D288" s="3"/>
      <c r="E288" s="3"/>
      <c r="F288" s="3"/>
      <c r="G288" s="3"/>
      <c r="H288" s="3"/>
    </row>
    <row r="289" spans="1:13">
      <c r="A289" s="4" t="s">
        <v>65</v>
      </c>
      <c r="B289" s="3"/>
      <c r="C289" s="3"/>
      <c r="D289" s="3"/>
      <c r="E289" s="3"/>
      <c r="F289" s="3"/>
      <c r="G289" s="3"/>
      <c r="H289" s="3"/>
    </row>
    <row r="290" spans="1:13">
      <c r="A290" s="5" t="s">
        <v>11</v>
      </c>
      <c r="B290" s="6"/>
      <c r="C290" s="6"/>
      <c r="D290" s="6"/>
      <c r="E290" s="6"/>
      <c r="F290" s="6"/>
      <c r="G290" s="6"/>
      <c r="H290" s="3"/>
    </row>
    <row r="291" spans="1:13">
      <c r="A291" s="5" t="s">
        <v>8</v>
      </c>
      <c r="B291" s="6"/>
      <c r="C291" s="6"/>
      <c r="D291" s="6"/>
      <c r="E291" s="6"/>
      <c r="F291" s="6"/>
      <c r="G291" s="6"/>
      <c r="H291" s="6"/>
    </row>
    <row r="292" spans="1:13">
      <c r="A292" s="5"/>
      <c r="B292" s="6"/>
      <c r="C292" s="6"/>
      <c r="D292" s="6"/>
      <c r="E292" s="6"/>
      <c r="F292" s="6"/>
      <c r="G292" s="6"/>
      <c r="H292" s="6"/>
    </row>
    <row r="293" spans="1:13">
      <c r="A293" s="136" t="s">
        <v>66</v>
      </c>
      <c r="B293" s="136"/>
      <c r="C293" s="136"/>
      <c r="D293" s="136"/>
      <c r="E293" s="7"/>
      <c r="F293" s="7"/>
      <c r="G293" s="7"/>
      <c r="H293" s="7"/>
      <c r="I293" s="7"/>
      <c r="J293" s="7"/>
      <c r="K293" s="7"/>
      <c r="L293" s="7"/>
      <c r="M293" s="7"/>
    </row>
    <row r="294" spans="1:13">
      <c r="A294" s="136" t="s">
        <v>114</v>
      </c>
      <c r="B294" s="136"/>
      <c r="C294" s="136"/>
      <c r="D294" s="136"/>
      <c r="E294" s="7"/>
      <c r="F294" s="7"/>
      <c r="G294" s="7"/>
      <c r="H294" s="7"/>
      <c r="I294" s="7"/>
      <c r="J294" s="7"/>
      <c r="K294" s="7"/>
      <c r="L294" s="7"/>
      <c r="M294" s="7"/>
    </row>
    <row r="295" spans="1:13">
      <c r="D295" s="17" t="s">
        <v>14</v>
      </c>
    </row>
    <row r="296" spans="1:13" ht="21" customHeight="1">
      <c r="A296" s="8" t="s">
        <v>2</v>
      </c>
      <c r="B296" s="8" t="s">
        <v>3</v>
      </c>
      <c r="C296" s="8" t="s">
        <v>4</v>
      </c>
      <c r="D296" s="8" t="s">
        <v>3</v>
      </c>
      <c r="E296" s="1"/>
      <c r="H296" s="1"/>
    </row>
    <row r="297" spans="1:13" ht="21" customHeight="1">
      <c r="A297" s="10" t="s">
        <v>17</v>
      </c>
      <c r="B297" s="10">
        <f>B271</f>
        <v>24337940</v>
      </c>
      <c r="C297" s="11"/>
      <c r="D297" s="11"/>
    </row>
    <row r="298" spans="1:13" s="44" customFormat="1" ht="37.5" customHeight="1">
      <c r="A298" s="109"/>
      <c r="B298" s="109"/>
      <c r="C298" s="118" t="s">
        <v>142</v>
      </c>
      <c r="D298" s="119">
        <v>1530000</v>
      </c>
    </row>
    <row r="299" spans="1:13" ht="21" customHeight="1">
      <c r="A299" s="14"/>
      <c r="B299" s="14"/>
      <c r="C299" s="39"/>
      <c r="D299" s="29"/>
    </row>
    <row r="300" spans="1:13" ht="21" customHeight="1">
      <c r="A300" s="14"/>
      <c r="B300" s="14"/>
      <c r="C300" s="39"/>
      <c r="D300" s="29"/>
    </row>
    <row r="301" spans="1:13" ht="21" customHeight="1">
      <c r="A301" s="14"/>
      <c r="B301" s="14"/>
      <c r="C301" s="39"/>
      <c r="D301" s="29"/>
    </row>
    <row r="302" spans="1:13" ht="21" customHeight="1">
      <c r="A302" s="15" t="s">
        <v>5</v>
      </c>
      <c r="B302" s="10">
        <f>SUM(B297:B301)</f>
        <v>24337940</v>
      </c>
      <c r="C302" s="18"/>
      <c r="D302" s="10">
        <f>SUM(D298:D301)</f>
        <v>1530000</v>
      </c>
    </row>
    <row r="303" spans="1:13" ht="21" customHeight="1">
      <c r="A303" s="15" t="s">
        <v>6</v>
      </c>
      <c r="B303" s="10">
        <f>B302-D302</f>
        <v>22807940</v>
      </c>
      <c r="C303" s="11"/>
      <c r="D303" s="11"/>
    </row>
    <row r="305" spans="1:12">
      <c r="C305" s="137" t="s">
        <v>129</v>
      </c>
      <c r="D305" s="137"/>
    </row>
    <row r="306" spans="1:12">
      <c r="C306" s="138" t="s">
        <v>12</v>
      </c>
      <c r="D306" s="138"/>
    </row>
    <row r="307" spans="1:12">
      <c r="C307" s="139" t="s">
        <v>7</v>
      </c>
      <c r="D307" s="139"/>
    </row>
    <row r="308" spans="1:12">
      <c r="C308" s="90"/>
    </row>
    <row r="309" spans="1:12">
      <c r="C309" s="90"/>
    </row>
    <row r="310" spans="1:12">
      <c r="C310" s="90"/>
    </row>
    <row r="312" spans="1:12">
      <c r="C312" s="136" t="s">
        <v>13</v>
      </c>
      <c r="D312" s="136"/>
    </row>
    <row r="318" spans="1:12">
      <c r="A318" s="2" t="s">
        <v>1</v>
      </c>
      <c r="B318" s="3"/>
      <c r="C318" s="3"/>
      <c r="D318" s="88" t="s">
        <v>0</v>
      </c>
      <c r="E318" s="3"/>
      <c r="F318" s="3"/>
      <c r="G318" s="3"/>
      <c r="H318" s="3"/>
      <c r="L318" s="1"/>
    </row>
    <row r="319" spans="1:12">
      <c r="A319" s="3" t="s">
        <v>9</v>
      </c>
      <c r="B319" s="3"/>
      <c r="C319" s="3"/>
      <c r="D319" s="3"/>
      <c r="E319" s="3"/>
      <c r="F319" s="3"/>
      <c r="G319" s="3"/>
      <c r="H319" s="3"/>
    </row>
    <row r="320" spans="1:12">
      <c r="A320" s="4" t="s">
        <v>65</v>
      </c>
      <c r="B320" s="3"/>
      <c r="C320" s="3"/>
      <c r="D320" s="3"/>
      <c r="E320" s="3"/>
      <c r="F320" s="3"/>
      <c r="G320" s="3"/>
      <c r="H320" s="3"/>
    </row>
    <row r="321" spans="1:13">
      <c r="A321" s="5" t="s">
        <v>11</v>
      </c>
      <c r="B321" s="6"/>
      <c r="C321" s="6"/>
      <c r="D321" s="6"/>
      <c r="E321" s="6"/>
      <c r="F321" s="6"/>
      <c r="G321" s="6"/>
      <c r="H321" s="3"/>
    </row>
    <row r="322" spans="1:13">
      <c r="A322" s="5" t="s">
        <v>8</v>
      </c>
      <c r="B322" s="6"/>
      <c r="C322" s="6"/>
      <c r="D322" s="6"/>
      <c r="E322" s="6"/>
      <c r="F322" s="6"/>
      <c r="G322" s="6"/>
      <c r="H322" s="6"/>
    </row>
    <row r="323" spans="1:13">
      <c r="A323" s="5"/>
      <c r="B323" s="6"/>
      <c r="C323" s="6"/>
      <c r="D323" s="6"/>
      <c r="E323" s="6"/>
      <c r="F323" s="6"/>
      <c r="G323" s="6"/>
      <c r="H323" s="6"/>
    </row>
    <row r="324" spans="1:13">
      <c r="A324" s="136" t="s">
        <v>66</v>
      </c>
      <c r="B324" s="136"/>
      <c r="C324" s="136"/>
      <c r="D324" s="136"/>
      <c r="E324" s="7"/>
      <c r="F324" s="7"/>
      <c r="G324" s="7"/>
      <c r="H324" s="7"/>
      <c r="I324" s="7"/>
      <c r="J324" s="7"/>
      <c r="K324" s="7"/>
      <c r="L324" s="7"/>
      <c r="M324" s="7"/>
    </row>
    <row r="325" spans="1:13">
      <c r="A325" s="136" t="s">
        <v>147</v>
      </c>
      <c r="B325" s="136"/>
      <c r="C325" s="136"/>
      <c r="D325" s="136"/>
      <c r="E325" s="7"/>
      <c r="F325" s="7"/>
      <c r="G325" s="7"/>
      <c r="H325" s="7"/>
      <c r="I325" s="7"/>
      <c r="J325" s="7"/>
      <c r="K325" s="7"/>
      <c r="L325" s="7"/>
      <c r="M325" s="7"/>
    </row>
    <row r="326" spans="1:13">
      <c r="D326" s="17" t="s">
        <v>14</v>
      </c>
    </row>
    <row r="327" spans="1:13" ht="21" customHeight="1">
      <c r="A327" s="8" t="s">
        <v>2</v>
      </c>
      <c r="B327" s="8" t="s">
        <v>3</v>
      </c>
      <c r="C327" s="8" t="s">
        <v>4</v>
      </c>
      <c r="D327" s="8" t="s">
        <v>3</v>
      </c>
      <c r="E327" s="1"/>
      <c r="H327" s="1"/>
    </row>
    <row r="328" spans="1:13" ht="21" customHeight="1">
      <c r="A328" s="10" t="s">
        <v>17</v>
      </c>
      <c r="B328" s="10">
        <f>B17</f>
        <v>29361940</v>
      </c>
      <c r="C328" s="11"/>
      <c r="D328" s="11"/>
    </row>
    <row r="329" spans="1:13" s="44" customFormat="1" ht="33" customHeight="1">
      <c r="A329" s="109"/>
      <c r="B329" s="109"/>
      <c r="C329" s="49" t="s">
        <v>67</v>
      </c>
      <c r="D329" s="126">
        <v>2762000</v>
      </c>
    </row>
    <row r="330" spans="1:13" ht="33" customHeight="1">
      <c r="A330" s="14"/>
      <c r="B330" s="14"/>
      <c r="C330" s="51" t="s">
        <v>68</v>
      </c>
      <c r="D330" s="127">
        <v>2262000</v>
      </c>
    </row>
    <row r="331" spans="1:13" ht="33" customHeight="1">
      <c r="A331" s="128"/>
      <c r="B331" s="128"/>
      <c r="C331" s="129" t="s">
        <v>142</v>
      </c>
      <c r="D331" s="130">
        <v>1530000</v>
      </c>
    </row>
    <row r="332" spans="1:13" ht="21" customHeight="1">
      <c r="A332" s="15" t="s">
        <v>5</v>
      </c>
      <c r="B332" s="10">
        <f>SUM(B328:B331)</f>
        <v>29361940</v>
      </c>
      <c r="C332" s="18"/>
      <c r="D332" s="10">
        <f>SUM(D329:D331)</f>
        <v>6554000</v>
      </c>
    </row>
    <row r="333" spans="1:13" ht="21" customHeight="1">
      <c r="A333" s="15" t="s">
        <v>6</v>
      </c>
      <c r="B333" s="10">
        <f>B332-D332</f>
        <v>22807940</v>
      </c>
      <c r="C333" s="11"/>
      <c r="D333" s="11"/>
    </row>
    <row r="335" spans="1:13">
      <c r="C335" s="137" t="s">
        <v>129</v>
      </c>
      <c r="D335" s="137"/>
    </row>
    <row r="336" spans="1:13">
      <c r="C336" s="138" t="s">
        <v>12</v>
      </c>
      <c r="D336" s="138"/>
    </row>
    <row r="337" spans="3:4">
      <c r="C337" s="139" t="s">
        <v>7</v>
      </c>
      <c r="D337" s="139"/>
    </row>
    <row r="338" spans="3:4">
      <c r="C338" s="90"/>
    </row>
    <row r="339" spans="3:4">
      <c r="C339" s="90"/>
    </row>
    <row r="340" spans="3:4">
      <c r="C340" s="90"/>
    </row>
    <row r="342" spans="3:4">
      <c r="C342" s="136" t="s">
        <v>13</v>
      </c>
      <c r="D342" s="136"/>
    </row>
  </sheetData>
  <mergeCells count="66">
    <mergeCell ref="C337:D337"/>
    <mergeCell ref="C342:D342"/>
    <mergeCell ref="C312:D312"/>
    <mergeCell ref="A324:D324"/>
    <mergeCell ref="A325:D325"/>
    <mergeCell ref="C335:D335"/>
    <mergeCell ref="C336:D336"/>
    <mergeCell ref="A293:D293"/>
    <mergeCell ref="A294:D294"/>
    <mergeCell ref="C305:D305"/>
    <mergeCell ref="C306:D306"/>
    <mergeCell ref="C307:D307"/>
    <mergeCell ref="C280:D280"/>
    <mergeCell ref="A261:D261"/>
    <mergeCell ref="A262:D262"/>
    <mergeCell ref="C273:D273"/>
    <mergeCell ref="C274:D274"/>
    <mergeCell ref="C275:D275"/>
    <mergeCell ref="C211:D211"/>
    <mergeCell ref="C216:D216"/>
    <mergeCell ref="C184:D184"/>
    <mergeCell ref="A197:D197"/>
    <mergeCell ref="A198:D198"/>
    <mergeCell ref="C209:D209"/>
    <mergeCell ref="C210:D210"/>
    <mergeCell ref="A165:D165"/>
    <mergeCell ref="A166:D166"/>
    <mergeCell ref="C177:D177"/>
    <mergeCell ref="C178:D178"/>
    <mergeCell ref="C179:D179"/>
    <mergeCell ref="C19:D19"/>
    <mergeCell ref="C20:D20"/>
    <mergeCell ref="C21:D21"/>
    <mergeCell ref="C26:D26"/>
    <mergeCell ref="A7:D7"/>
    <mergeCell ref="A8:D8"/>
    <mergeCell ref="C116:D116"/>
    <mergeCell ref="C117:D117"/>
    <mergeCell ref="C58:D58"/>
    <mergeCell ref="A72:D72"/>
    <mergeCell ref="C83:D83"/>
    <mergeCell ref="C115:D115"/>
    <mergeCell ref="A71:D71"/>
    <mergeCell ref="C84:D84"/>
    <mergeCell ref="C85:D85"/>
    <mergeCell ref="C90:D90"/>
    <mergeCell ref="A103:D103"/>
    <mergeCell ref="A104:D104"/>
    <mergeCell ref="A39:D39"/>
    <mergeCell ref="A40:D40"/>
    <mergeCell ref="C51:D51"/>
    <mergeCell ref="C52:D52"/>
    <mergeCell ref="C53:D53"/>
    <mergeCell ref="C152:D152"/>
    <mergeCell ref="C122:D122"/>
    <mergeCell ref="A133:D133"/>
    <mergeCell ref="A134:D134"/>
    <mergeCell ref="C145:D145"/>
    <mergeCell ref="C146:D146"/>
    <mergeCell ref="C147:D147"/>
    <mergeCell ref="C248:D248"/>
    <mergeCell ref="A229:D229"/>
    <mergeCell ref="A230:D230"/>
    <mergeCell ref="C241:D241"/>
    <mergeCell ref="C242:D242"/>
    <mergeCell ref="C243:D243"/>
  </mergeCells>
  <pageMargins left="0.67" right="0.16" top="0.43" bottom="0.46" header="0.22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32"/>
  <sheetViews>
    <sheetView topLeftCell="A16" workbookViewId="0">
      <selection activeCell="A31" sqref="A31:XFD56"/>
    </sheetView>
  </sheetViews>
  <sheetFormatPr defaultRowHeight="15.75"/>
  <cols>
    <col min="1" max="1" width="34.85546875" style="9" customWidth="1"/>
    <col min="2" max="2" width="14" style="9" customWidth="1"/>
    <col min="3" max="3" width="66" style="9" customWidth="1"/>
    <col min="4" max="4" width="18.28515625" style="9" customWidth="1"/>
    <col min="5" max="16384" width="9.140625" style="9"/>
  </cols>
  <sheetData>
    <row r="1" spans="1:13">
      <c r="A1" s="2" t="s">
        <v>1</v>
      </c>
      <c r="B1" s="3"/>
      <c r="C1" s="3"/>
      <c r="D1" s="34" t="s">
        <v>0</v>
      </c>
      <c r="E1" s="3"/>
      <c r="F1" s="3"/>
      <c r="G1" s="3"/>
      <c r="H1" s="3"/>
      <c r="L1" s="1"/>
    </row>
    <row r="2" spans="1:13">
      <c r="A2" s="3" t="s">
        <v>9</v>
      </c>
      <c r="B2" s="3"/>
      <c r="C2" s="3"/>
      <c r="D2" s="3"/>
      <c r="E2" s="3"/>
      <c r="F2" s="3"/>
      <c r="G2" s="3"/>
      <c r="H2" s="3"/>
    </row>
    <row r="3" spans="1:13">
      <c r="A3" s="4" t="s">
        <v>69</v>
      </c>
      <c r="B3" s="3"/>
      <c r="C3" s="3"/>
      <c r="D3" s="3"/>
      <c r="E3" s="3"/>
      <c r="F3" s="3"/>
      <c r="G3" s="3"/>
      <c r="H3" s="3"/>
    </row>
    <row r="4" spans="1:13">
      <c r="A4" s="5" t="s">
        <v>11</v>
      </c>
      <c r="B4" s="6"/>
      <c r="C4" s="6"/>
      <c r="D4" s="6"/>
      <c r="E4" s="6"/>
      <c r="F4" s="6"/>
      <c r="G4" s="6"/>
      <c r="H4" s="3"/>
    </row>
    <row r="5" spans="1:13">
      <c r="A5" s="5" t="s">
        <v>8</v>
      </c>
      <c r="B5" s="6"/>
      <c r="C5" s="6"/>
      <c r="D5" s="6"/>
      <c r="E5" s="6"/>
      <c r="F5" s="6"/>
      <c r="G5" s="6"/>
      <c r="H5" s="6"/>
    </row>
    <row r="6" spans="1:13">
      <c r="A6" s="5"/>
      <c r="B6" s="6"/>
      <c r="C6" s="6"/>
      <c r="D6" s="6"/>
      <c r="E6" s="6"/>
      <c r="F6" s="6"/>
      <c r="G6" s="6"/>
      <c r="H6" s="6"/>
    </row>
    <row r="7" spans="1:13">
      <c r="A7" s="136" t="s">
        <v>70</v>
      </c>
      <c r="B7" s="136"/>
      <c r="C7" s="136"/>
      <c r="D7" s="136"/>
      <c r="E7" s="7"/>
      <c r="F7" s="7"/>
      <c r="G7" s="7"/>
      <c r="H7" s="7"/>
      <c r="I7" s="7"/>
      <c r="J7" s="7"/>
      <c r="K7" s="7"/>
      <c r="L7" s="7"/>
      <c r="M7" s="7"/>
    </row>
    <row r="8" spans="1:13">
      <c r="A8" s="136" t="s">
        <v>147</v>
      </c>
      <c r="B8" s="136"/>
      <c r="C8" s="136"/>
      <c r="D8" s="136"/>
      <c r="E8" s="7"/>
      <c r="F8" s="7"/>
      <c r="G8" s="7"/>
      <c r="H8" s="7"/>
      <c r="I8" s="7"/>
      <c r="J8" s="7"/>
      <c r="K8" s="7"/>
      <c r="L8" s="7"/>
      <c r="M8" s="7"/>
    </row>
    <row r="9" spans="1:13">
      <c r="D9" s="17" t="s">
        <v>14</v>
      </c>
    </row>
    <row r="10" spans="1:13" ht="21.75" customHeight="1">
      <c r="A10" s="8" t="s">
        <v>2</v>
      </c>
      <c r="B10" s="8" t="s">
        <v>3</v>
      </c>
      <c r="C10" s="8" t="s">
        <v>4</v>
      </c>
      <c r="D10" s="8" t="s">
        <v>3</v>
      </c>
      <c r="E10" s="1"/>
      <c r="H10" s="1"/>
    </row>
    <row r="11" spans="1:13" ht="21.75" customHeight="1">
      <c r="A11" s="10" t="s">
        <v>17</v>
      </c>
      <c r="B11" s="10">
        <v>0</v>
      </c>
      <c r="C11" s="11"/>
      <c r="D11" s="11"/>
    </row>
    <row r="12" spans="1:13" ht="21.75" customHeight="1">
      <c r="A12" s="11" t="s">
        <v>95</v>
      </c>
      <c r="B12" s="11">
        <v>20000000</v>
      </c>
      <c r="C12" s="122" t="s">
        <v>96</v>
      </c>
      <c r="D12" s="123">
        <v>2000000</v>
      </c>
    </row>
    <row r="13" spans="1:13" ht="21.75" customHeight="1">
      <c r="A13" s="11"/>
      <c r="B13" s="11"/>
      <c r="C13" s="124" t="s">
        <v>144</v>
      </c>
      <c r="D13" s="125">
        <v>7200000</v>
      </c>
    </row>
    <row r="14" spans="1:13" ht="33" customHeight="1">
      <c r="A14" s="11"/>
      <c r="B14" s="11"/>
      <c r="C14" s="107" t="s">
        <v>145</v>
      </c>
      <c r="D14" s="108">
        <v>10238720</v>
      </c>
    </row>
    <row r="15" spans="1:13" ht="21.75" customHeight="1">
      <c r="A15" s="11"/>
      <c r="B15" s="11"/>
      <c r="C15" s="107" t="s">
        <v>146</v>
      </c>
      <c r="D15" s="108">
        <v>561280</v>
      </c>
    </row>
    <row r="16" spans="1:13" ht="21.75" customHeight="1">
      <c r="A16" s="15" t="s">
        <v>5</v>
      </c>
      <c r="B16" s="10">
        <f>SUM(B12:B15)</f>
        <v>20000000</v>
      </c>
      <c r="C16" s="18"/>
      <c r="D16" s="10">
        <f>SUM(D12:D15)</f>
        <v>20000000</v>
      </c>
    </row>
    <row r="17" spans="1:4" ht="21.75" customHeight="1">
      <c r="A17" s="15" t="s">
        <v>6</v>
      </c>
      <c r="B17" s="10">
        <f>B11+B16-D16</f>
        <v>0</v>
      </c>
      <c r="C17" s="11"/>
      <c r="D17" s="11"/>
    </row>
    <row r="19" spans="1:4">
      <c r="C19" s="137" t="s">
        <v>129</v>
      </c>
      <c r="D19" s="137"/>
    </row>
    <row r="20" spans="1:4">
      <c r="C20" s="138" t="s">
        <v>12</v>
      </c>
      <c r="D20" s="138"/>
    </row>
    <row r="21" spans="1:4">
      <c r="C21" s="139" t="s">
        <v>7</v>
      </c>
      <c r="D21" s="139"/>
    </row>
    <row r="22" spans="1:4">
      <c r="C22" s="36"/>
    </row>
    <row r="23" spans="1:4">
      <c r="C23" s="36"/>
    </row>
    <row r="24" spans="1:4">
      <c r="C24" s="36"/>
    </row>
    <row r="26" spans="1:4">
      <c r="C26" s="136" t="s">
        <v>13</v>
      </c>
      <c r="D26" s="136"/>
    </row>
    <row r="27" spans="1:4">
      <c r="C27" s="34"/>
      <c r="D27" s="34"/>
    </row>
    <row r="28" spans="1:4">
      <c r="C28" s="34"/>
      <c r="D28" s="34"/>
    </row>
    <row r="29" spans="1:4">
      <c r="C29" s="34"/>
      <c r="D29" s="34"/>
    </row>
    <row r="30" spans="1:4">
      <c r="C30" s="34"/>
      <c r="D30" s="34"/>
    </row>
    <row r="31" spans="1:4">
      <c r="C31" s="34"/>
      <c r="D31" s="34"/>
    </row>
    <row r="32" spans="1:4">
      <c r="C32" s="40"/>
      <c r="D32" s="40"/>
    </row>
  </sheetData>
  <mergeCells count="6">
    <mergeCell ref="C26:D26"/>
    <mergeCell ref="A7:D7"/>
    <mergeCell ref="A8:D8"/>
    <mergeCell ref="C19:D19"/>
    <mergeCell ref="C20:D20"/>
    <mergeCell ref="C21:D21"/>
  </mergeCells>
  <pageMargins left="0.56000000000000005" right="0.55000000000000004" top="0.53" bottom="0.49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166"/>
  <sheetViews>
    <sheetView topLeftCell="A142" workbookViewId="0">
      <selection activeCell="C156" sqref="C156"/>
    </sheetView>
  </sheetViews>
  <sheetFormatPr defaultRowHeight="15.75"/>
  <cols>
    <col min="1" max="1" width="37.42578125" style="9" customWidth="1"/>
    <col min="2" max="2" width="15.5703125" style="9" customWidth="1"/>
    <col min="3" max="3" width="64.42578125" style="9" customWidth="1"/>
    <col min="4" max="4" width="18.28515625" style="9" customWidth="1"/>
    <col min="5" max="16384" width="9.140625" style="9"/>
  </cols>
  <sheetData>
    <row r="1" spans="1:13">
      <c r="A1" s="2" t="s">
        <v>1</v>
      </c>
      <c r="B1" s="3"/>
      <c r="C1" s="3"/>
      <c r="D1" s="60" t="s">
        <v>0</v>
      </c>
      <c r="E1" s="3"/>
      <c r="F1" s="3"/>
      <c r="G1" s="3"/>
      <c r="H1" s="3"/>
      <c r="L1" s="1"/>
    </row>
    <row r="2" spans="1:13">
      <c r="A2" s="3" t="s">
        <v>9</v>
      </c>
      <c r="B2" s="3"/>
      <c r="C2" s="3"/>
      <c r="D2" s="3"/>
      <c r="E2" s="3"/>
      <c r="F2" s="3"/>
      <c r="G2" s="3"/>
      <c r="H2" s="3"/>
    </row>
    <row r="3" spans="1:13">
      <c r="A3" s="4" t="s">
        <v>100</v>
      </c>
      <c r="B3" s="3"/>
      <c r="C3" s="3"/>
      <c r="D3" s="3"/>
      <c r="E3" s="3"/>
      <c r="F3" s="3"/>
      <c r="G3" s="3"/>
      <c r="H3" s="3"/>
    </row>
    <row r="4" spans="1:13">
      <c r="A4" s="5" t="s">
        <v>11</v>
      </c>
      <c r="B4" s="6"/>
      <c r="C4" s="6"/>
      <c r="D4" s="6"/>
      <c r="E4" s="6"/>
      <c r="F4" s="6"/>
      <c r="G4" s="6"/>
      <c r="H4" s="3"/>
    </row>
    <row r="5" spans="1:13">
      <c r="A5" s="5" t="s">
        <v>8</v>
      </c>
      <c r="B5" s="6"/>
      <c r="C5" s="6"/>
      <c r="D5" s="6"/>
      <c r="E5" s="6"/>
      <c r="F5" s="6"/>
      <c r="G5" s="6"/>
      <c r="H5" s="6"/>
    </row>
    <row r="6" spans="1:13">
      <c r="A6" s="5"/>
      <c r="B6" s="6"/>
      <c r="C6" s="6"/>
      <c r="D6" s="6"/>
      <c r="E6" s="6"/>
      <c r="F6" s="6"/>
      <c r="G6" s="6"/>
      <c r="H6" s="6"/>
    </row>
    <row r="7" spans="1:13">
      <c r="A7" s="136" t="s">
        <v>101</v>
      </c>
      <c r="B7" s="136"/>
      <c r="C7" s="136"/>
      <c r="D7" s="136"/>
      <c r="E7" s="7"/>
      <c r="F7" s="7"/>
      <c r="G7" s="7"/>
      <c r="H7" s="7"/>
      <c r="I7" s="7"/>
      <c r="J7" s="7"/>
      <c r="K7" s="7"/>
      <c r="L7" s="7"/>
      <c r="M7" s="7"/>
    </row>
    <row r="8" spans="1:13">
      <c r="A8" s="136" t="s">
        <v>97</v>
      </c>
      <c r="B8" s="136"/>
      <c r="C8" s="136"/>
      <c r="D8" s="136"/>
      <c r="E8" s="7"/>
      <c r="F8" s="7"/>
      <c r="G8" s="7"/>
      <c r="H8" s="7"/>
      <c r="I8" s="7"/>
      <c r="J8" s="7"/>
      <c r="K8" s="7"/>
      <c r="L8" s="7"/>
      <c r="M8" s="7"/>
    </row>
    <row r="9" spans="1:13">
      <c r="D9" s="17" t="s">
        <v>14</v>
      </c>
    </row>
    <row r="10" spans="1:13" ht="21.75" customHeight="1">
      <c r="A10" s="8" t="s">
        <v>2</v>
      </c>
      <c r="B10" s="8" t="s">
        <v>3</v>
      </c>
      <c r="C10" s="8" t="s">
        <v>4</v>
      </c>
      <c r="D10" s="8" t="s">
        <v>3</v>
      </c>
      <c r="E10" s="1"/>
      <c r="H10" s="1"/>
    </row>
    <row r="11" spans="1:13" ht="21.75" customHeight="1">
      <c r="A11" s="10" t="s">
        <v>17</v>
      </c>
      <c r="B11" s="10">
        <v>0</v>
      </c>
      <c r="C11" s="11"/>
      <c r="D11" s="11"/>
    </row>
    <row r="12" spans="1:13" ht="21.75" customHeight="1">
      <c r="A12" s="12" t="s">
        <v>98</v>
      </c>
      <c r="B12" s="12">
        <v>59800000</v>
      </c>
      <c r="C12" s="38" t="s">
        <v>107</v>
      </c>
      <c r="D12" s="28">
        <v>4290000</v>
      </c>
    </row>
    <row r="13" spans="1:13" ht="21.75" customHeight="1">
      <c r="A13" s="14"/>
      <c r="B13" s="14"/>
      <c r="C13" s="39" t="s">
        <v>108</v>
      </c>
      <c r="D13" s="29">
        <v>2310000</v>
      </c>
    </row>
    <row r="14" spans="1:13" ht="21.75" customHeight="1">
      <c r="A14" s="14"/>
      <c r="B14" s="14"/>
      <c r="C14" s="39" t="s">
        <v>99</v>
      </c>
      <c r="D14" s="29">
        <v>53200000</v>
      </c>
    </row>
    <row r="15" spans="1:13" ht="21.75" customHeight="1">
      <c r="A15" s="14"/>
      <c r="B15" s="14"/>
      <c r="C15" s="39"/>
      <c r="D15" s="29"/>
    </row>
    <row r="16" spans="1:13" ht="21.75" customHeight="1">
      <c r="A16" s="15" t="s">
        <v>5</v>
      </c>
      <c r="B16" s="10">
        <f>SUM(B12:B15)</f>
        <v>59800000</v>
      </c>
      <c r="C16" s="18"/>
      <c r="D16" s="10">
        <f>SUM(D12:D15)</f>
        <v>59800000</v>
      </c>
    </row>
    <row r="17" spans="1:4">
      <c r="A17" s="15" t="s">
        <v>6</v>
      </c>
      <c r="B17" s="10">
        <f>B11+B16-D16</f>
        <v>0</v>
      </c>
      <c r="C17" s="11"/>
      <c r="D17" s="11"/>
    </row>
    <row r="19" spans="1:4">
      <c r="C19" s="137" t="s">
        <v>22</v>
      </c>
      <c r="D19" s="137"/>
    </row>
    <row r="20" spans="1:4">
      <c r="C20" s="138" t="s">
        <v>12</v>
      </c>
      <c r="D20" s="138"/>
    </row>
    <row r="21" spans="1:4">
      <c r="C21" s="139" t="s">
        <v>7</v>
      </c>
      <c r="D21" s="139"/>
    </row>
    <row r="22" spans="1:4">
      <c r="C22" s="61"/>
    </row>
    <row r="23" spans="1:4">
      <c r="C23" s="61"/>
    </row>
    <row r="24" spans="1:4">
      <c r="C24" s="61"/>
    </row>
    <row r="26" spans="1:4">
      <c r="C26" s="136" t="s">
        <v>13</v>
      </c>
      <c r="D26" s="136"/>
    </row>
    <row r="27" spans="1:4">
      <c r="C27" s="60"/>
      <c r="D27" s="60"/>
    </row>
    <row r="28" spans="1:4">
      <c r="C28" s="60"/>
      <c r="D28" s="60"/>
    </row>
    <row r="29" spans="1:4">
      <c r="C29" s="60"/>
      <c r="D29" s="60"/>
    </row>
    <row r="30" spans="1:4">
      <c r="C30" s="60"/>
      <c r="D30" s="60"/>
    </row>
    <row r="31" spans="1:4">
      <c r="C31" s="60"/>
      <c r="D31" s="60"/>
    </row>
    <row r="32" spans="1:4">
      <c r="C32" s="60"/>
      <c r="D32" s="60"/>
    </row>
    <row r="33" spans="1:13">
      <c r="A33" s="2" t="s">
        <v>1</v>
      </c>
      <c r="B33" s="3"/>
      <c r="C33" s="3"/>
      <c r="D33" s="60" t="s">
        <v>0</v>
      </c>
      <c r="E33" s="3"/>
      <c r="F33" s="3"/>
      <c r="G33" s="3"/>
      <c r="H33" s="3"/>
      <c r="L33" s="1"/>
    </row>
    <row r="34" spans="1:13">
      <c r="A34" s="3" t="s">
        <v>9</v>
      </c>
      <c r="B34" s="3"/>
      <c r="C34" s="3"/>
      <c r="D34" s="3"/>
      <c r="E34" s="3"/>
      <c r="F34" s="3"/>
      <c r="G34" s="3"/>
      <c r="H34" s="3"/>
    </row>
    <row r="35" spans="1:13">
      <c r="A35" s="4" t="s">
        <v>100</v>
      </c>
      <c r="B35" s="3"/>
      <c r="C35" s="3"/>
      <c r="D35" s="3"/>
      <c r="E35" s="3"/>
      <c r="F35" s="3"/>
      <c r="G35" s="3"/>
      <c r="H35" s="3"/>
    </row>
    <row r="36" spans="1:13">
      <c r="A36" s="5" t="s">
        <v>11</v>
      </c>
      <c r="B36" s="6"/>
      <c r="C36" s="6"/>
      <c r="D36" s="6"/>
      <c r="E36" s="6"/>
      <c r="F36" s="6"/>
      <c r="G36" s="6"/>
      <c r="H36" s="3"/>
    </row>
    <row r="37" spans="1:13">
      <c r="A37" s="5" t="s">
        <v>8</v>
      </c>
      <c r="B37" s="6"/>
      <c r="C37" s="6"/>
      <c r="D37" s="6"/>
      <c r="E37" s="6"/>
      <c r="F37" s="6"/>
      <c r="G37" s="6"/>
      <c r="H37" s="6"/>
    </row>
    <row r="38" spans="1:13">
      <c r="A38" s="5"/>
      <c r="B38" s="6"/>
      <c r="C38" s="6"/>
      <c r="D38" s="6"/>
      <c r="E38" s="6"/>
      <c r="F38" s="6"/>
      <c r="G38" s="6"/>
      <c r="H38" s="6"/>
    </row>
    <row r="39" spans="1:13">
      <c r="A39" s="136" t="s">
        <v>101</v>
      </c>
      <c r="B39" s="136"/>
      <c r="C39" s="136"/>
      <c r="D39" s="136"/>
      <c r="E39" s="7"/>
      <c r="F39" s="7"/>
      <c r="G39" s="7"/>
      <c r="H39" s="7"/>
      <c r="I39" s="7"/>
      <c r="J39" s="7"/>
      <c r="K39" s="7"/>
      <c r="L39" s="7"/>
      <c r="M39" s="7"/>
    </row>
    <row r="40" spans="1:13">
      <c r="A40" s="136" t="s">
        <v>102</v>
      </c>
      <c r="B40" s="136"/>
      <c r="C40" s="136"/>
      <c r="D40" s="136"/>
      <c r="E40" s="7"/>
      <c r="F40" s="7"/>
      <c r="G40" s="7"/>
      <c r="H40" s="7"/>
      <c r="I40" s="7"/>
      <c r="J40" s="7"/>
      <c r="K40" s="7"/>
      <c r="L40" s="7"/>
      <c r="M40" s="7"/>
    </row>
    <row r="41" spans="1:13">
      <c r="D41" s="17" t="s">
        <v>14</v>
      </c>
    </row>
    <row r="42" spans="1:13" ht="21.75" customHeight="1">
      <c r="A42" s="8" t="s">
        <v>2</v>
      </c>
      <c r="B42" s="8" t="s">
        <v>3</v>
      </c>
      <c r="C42" s="8" t="s">
        <v>4</v>
      </c>
      <c r="D42" s="8" t="s">
        <v>3</v>
      </c>
      <c r="E42" s="1"/>
      <c r="H42" s="1"/>
    </row>
    <row r="43" spans="1:13" ht="21.75" customHeight="1">
      <c r="A43" s="10" t="s">
        <v>17</v>
      </c>
      <c r="B43" s="10">
        <v>0</v>
      </c>
      <c r="C43" s="11"/>
      <c r="D43" s="11"/>
    </row>
    <row r="44" spans="1:13" ht="21.75" customHeight="1">
      <c r="A44" s="12" t="s">
        <v>103</v>
      </c>
      <c r="B44" s="12">
        <v>67865000</v>
      </c>
      <c r="C44" s="38" t="s">
        <v>104</v>
      </c>
      <c r="D44" s="28">
        <v>4251000</v>
      </c>
    </row>
    <row r="45" spans="1:13" ht="21.75" customHeight="1">
      <c r="A45" s="14"/>
      <c r="B45" s="14"/>
      <c r="C45" s="39" t="s">
        <v>105</v>
      </c>
      <c r="D45" s="29">
        <v>2289000</v>
      </c>
    </row>
    <row r="46" spans="1:13" ht="21.75" customHeight="1">
      <c r="A46" s="14"/>
      <c r="B46" s="14"/>
      <c r="C46" s="39" t="s">
        <v>106</v>
      </c>
      <c r="D46" s="29">
        <v>61325000</v>
      </c>
    </row>
    <row r="47" spans="1:13" ht="21.75" customHeight="1">
      <c r="A47" s="14"/>
      <c r="B47" s="14"/>
      <c r="C47" s="39"/>
      <c r="D47" s="29"/>
    </row>
    <row r="48" spans="1:13" ht="21.75" customHeight="1">
      <c r="A48" s="15" t="s">
        <v>5</v>
      </c>
      <c r="B48" s="10">
        <f>SUM(B44:B47)</f>
        <v>67865000</v>
      </c>
      <c r="C48" s="18"/>
      <c r="D48" s="10">
        <f>SUM(D44:D47)</f>
        <v>67865000</v>
      </c>
    </row>
    <row r="49" spans="1:4">
      <c r="A49" s="15" t="s">
        <v>6</v>
      </c>
      <c r="B49" s="10">
        <f>B43+B48-D48</f>
        <v>0</v>
      </c>
      <c r="C49" s="11"/>
      <c r="D49" s="11"/>
    </row>
    <row r="51" spans="1:4">
      <c r="C51" s="137" t="s">
        <v>22</v>
      </c>
      <c r="D51" s="137"/>
    </row>
    <row r="52" spans="1:4">
      <c r="C52" s="138" t="s">
        <v>12</v>
      </c>
      <c r="D52" s="138"/>
    </row>
    <row r="53" spans="1:4">
      <c r="C53" s="139" t="s">
        <v>7</v>
      </c>
      <c r="D53" s="139"/>
    </row>
    <row r="54" spans="1:4">
      <c r="C54" s="61"/>
    </row>
    <row r="55" spans="1:4">
      <c r="C55" s="61"/>
    </row>
    <row r="56" spans="1:4">
      <c r="C56" s="61"/>
    </row>
    <row r="58" spans="1:4">
      <c r="C58" s="136" t="s">
        <v>13</v>
      </c>
      <c r="D58" s="136"/>
    </row>
    <row r="59" spans="1:4">
      <c r="C59" s="60"/>
      <c r="D59" s="60"/>
    </row>
    <row r="65" spans="1:13">
      <c r="A65" s="2" t="s">
        <v>1</v>
      </c>
      <c r="B65" s="3"/>
      <c r="C65" s="3"/>
      <c r="D65" s="60" t="s">
        <v>0</v>
      </c>
      <c r="E65" s="3"/>
      <c r="F65" s="3"/>
      <c r="G65" s="3"/>
      <c r="H65" s="3"/>
      <c r="L65" s="1"/>
    </row>
    <row r="66" spans="1:13">
      <c r="A66" s="3" t="s">
        <v>9</v>
      </c>
      <c r="B66" s="3"/>
      <c r="C66" s="3"/>
      <c r="D66" s="3"/>
      <c r="E66" s="3"/>
      <c r="F66" s="3"/>
      <c r="G66" s="3"/>
      <c r="H66" s="3"/>
    </row>
    <row r="67" spans="1:13">
      <c r="A67" s="4" t="s">
        <v>100</v>
      </c>
      <c r="B67" s="3"/>
      <c r="C67" s="3"/>
      <c r="D67" s="3"/>
      <c r="E67" s="3"/>
      <c r="F67" s="3"/>
      <c r="G67" s="3"/>
      <c r="H67" s="3"/>
    </row>
    <row r="68" spans="1:13">
      <c r="A68" s="5" t="s">
        <v>11</v>
      </c>
      <c r="B68" s="6"/>
      <c r="C68" s="6"/>
      <c r="D68" s="6"/>
      <c r="E68" s="6"/>
      <c r="F68" s="6"/>
      <c r="G68" s="6"/>
      <c r="H68" s="3"/>
    </row>
    <row r="69" spans="1:13">
      <c r="A69" s="5" t="s">
        <v>8</v>
      </c>
      <c r="B69" s="6"/>
      <c r="C69" s="6"/>
      <c r="D69" s="6"/>
      <c r="E69" s="6"/>
      <c r="F69" s="6"/>
      <c r="G69" s="6"/>
      <c r="H69" s="6"/>
    </row>
    <row r="70" spans="1:13">
      <c r="A70" s="5"/>
      <c r="B70" s="6"/>
      <c r="C70" s="6"/>
      <c r="D70" s="6"/>
      <c r="E70" s="6"/>
      <c r="F70" s="6"/>
      <c r="G70" s="6"/>
      <c r="H70" s="6"/>
    </row>
    <row r="71" spans="1:13">
      <c r="A71" s="136" t="s">
        <v>101</v>
      </c>
      <c r="B71" s="136"/>
      <c r="C71" s="136"/>
      <c r="D71" s="136"/>
      <c r="E71" s="7"/>
      <c r="F71" s="7"/>
      <c r="G71" s="7"/>
      <c r="H71" s="7"/>
      <c r="I71" s="7"/>
      <c r="J71" s="7"/>
      <c r="K71" s="7"/>
      <c r="L71" s="7"/>
      <c r="M71" s="7"/>
    </row>
    <row r="72" spans="1:13">
      <c r="A72" s="136" t="s">
        <v>109</v>
      </c>
      <c r="B72" s="136"/>
      <c r="C72" s="136"/>
      <c r="D72" s="136"/>
      <c r="E72" s="7"/>
      <c r="F72" s="7"/>
      <c r="G72" s="7"/>
      <c r="H72" s="7"/>
      <c r="I72" s="7"/>
      <c r="J72" s="7"/>
      <c r="K72" s="7"/>
      <c r="L72" s="7"/>
      <c r="M72" s="7"/>
    </row>
    <row r="73" spans="1:13">
      <c r="D73" s="17" t="s">
        <v>14</v>
      </c>
    </row>
    <row r="74" spans="1:13" ht="21.75" customHeight="1">
      <c r="A74" s="8" t="s">
        <v>2</v>
      </c>
      <c r="B74" s="8" t="s">
        <v>3</v>
      </c>
      <c r="C74" s="8" t="s">
        <v>4</v>
      </c>
      <c r="D74" s="8" t="s">
        <v>3</v>
      </c>
      <c r="E74" s="1"/>
      <c r="H74" s="1"/>
    </row>
    <row r="75" spans="1:13" ht="21.75" customHeight="1">
      <c r="A75" s="10" t="s">
        <v>17</v>
      </c>
      <c r="B75" s="10">
        <v>0</v>
      </c>
      <c r="C75" s="11"/>
      <c r="D75" s="11"/>
    </row>
    <row r="76" spans="1:13" ht="21.75" customHeight="1">
      <c r="A76" s="12" t="s">
        <v>110</v>
      </c>
      <c r="B76" s="12">
        <v>65900000</v>
      </c>
      <c r="C76" s="38" t="s">
        <v>111</v>
      </c>
      <c r="D76" s="28">
        <v>4485000</v>
      </c>
    </row>
    <row r="77" spans="1:13" ht="21.75" customHeight="1">
      <c r="A77" s="14"/>
      <c r="B77" s="14"/>
      <c r="C77" s="39" t="s">
        <v>112</v>
      </c>
      <c r="D77" s="29">
        <v>2415000</v>
      </c>
    </row>
    <row r="78" spans="1:13" ht="21.75" customHeight="1">
      <c r="A78" s="14"/>
      <c r="B78" s="14"/>
      <c r="C78" s="39" t="s">
        <v>113</v>
      </c>
      <c r="D78" s="29">
        <v>59000000</v>
      </c>
    </row>
    <row r="79" spans="1:13" ht="21.75" customHeight="1">
      <c r="A79" s="14"/>
      <c r="B79" s="14"/>
      <c r="C79" s="39"/>
      <c r="D79" s="29"/>
    </row>
    <row r="80" spans="1:13" ht="21.75" customHeight="1">
      <c r="A80" s="15" t="s">
        <v>5</v>
      </c>
      <c r="B80" s="10">
        <f>SUM(B76:B79)</f>
        <v>65900000</v>
      </c>
      <c r="C80" s="18"/>
      <c r="D80" s="10">
        <f>SUM(D76:D79)</f>
        <v>65900000</v>
      </c>
    </row>
    <row r="81" spans="1:4">
      <c r="A81" s="15" t="s">
        <v>6</v>
      </c>
      <c r="B81" s="10">
        <f>B75+B80-D80</f>
        <v>0</v>
      </c>
      <c r="C81" s="11"/>
      <c r="D81" s="11"/>
    </row>
    <row r="83" spans="1:4">
      <c r="C83" s="137" t="s">
        <v>22</v>
      </c>
      <c r="D83" s="137"/>
    </row>
    <row r="84" spans="1:4">
      <c r="C84" s="138" t="s">
        <v>12</v>
      </c>
      <c r="D84" s="138"/>
    </row>
    <row r="85" spans="1:4">
      <c r="C85" s="139" t="s">
        <v>7</v>
      </c>
      <c r="D85" s="139"/>
    </row>
    <row r="86" spans="1:4">
      <c r="C86" s="61"/>
    </row>
    <row r="87" spans="1:4">
      <c r="C87" s="61"/>
    </row>
    <row r="88" spans="1:4">
      <c r="C88" s="61"/>
    </row>
    <row r="90" spans="1:4">
      <c r="C90" s="136" t="s">
        <v>13</v>
      </c>
      <c r="D90" s="136"/>
    </row>
    <row r="97" spans="1:13">
      <c r="A97" s="2" t="s">
        <v>1</v>
      </c>
      <c r="B97" s="3"/>
      <c r="C97" s="3"/>
      <c r="D97" s="88" t="s">
        <v>0</v>
      </c>
      <c r="E97" s="3"/>
      <c r="F97" s="3"/>
      <c r="G97" s="3"/>
      <c r="H97" s="3"/>
      <c r="L97" s="1"/>
    </row>
    <row r="98" spans="1:13">
      <c r="A98" s="3" t="s">
        <v>9</v>
      </c>
      <c r="B98" s="3"/>
      <c r="C98" s="3"/>
      <c r="D98" s="3"/>
      <c r="E98" s="3"/>
      <c r="F98" s="3"/>
      <c r="G98" s="3"/>
      <c r="H98" s="3"/>
    </row>
    <row r="99" spans="1:13">
      <c r="A99" s="4" t="s">
        <v>100</v>
      </c>
      <c r="B99" s="3"/>
      <c r="C99" s="3"/>
      <c r="D99" s="3"/>
      <c r="E99" s="3"/>
      <c r="F99" s="3"/>
      <c r="G99" s="3"/>
      <c r="H99" s="3"/>
    </row>
    <row r="100" spans="1:13">
      <c r="A100" s="5" t="s">
        <v>11</v>
      </c>
      <c r="B100" s="6"/>
      <c r="C100" s="6"/>
      <c r="D100" s="6"/>
      <c r="E100" s="6"/>
      <c r="F100" s="6"/>
      <c r="G100" s="6"/>
      <c r="H100" s="3"/>
    </row>
    <row r="101" spans="1:13">
      <c r="A101" s="5" t="s">
        <v>8</v>
      </c>
      <c r="B101" s="6"/>
      <c r="C101" s="6"/>
      <c r="D101" s="6"/>
      <c r="E101" s="6"/>
      <c r="F101" s="6"/>
      <c r="G101" s="6"/>
      <c r="H101" s="6"/>
    </row>
    <row r="102" spans="1:13">
      <c r="A102" s="5"/>
      <c r="B102" s="6"/>
      <c r="C102" s="6"/>
      <c r="D102" s="6"/>
      <c r="E102" s="6"/>
      <c r="F102" s="6"/>
      <c r="G102" s="6"/>
      <c r="H102" s="6"/>
    </row>
    <row r="103" spans="1:13">
      <c r="A103" s="136" t="s">
        <v>101</v>
      </c>
      <c r="B103" s="136"/>
      <c r="C103" s="136"/>
      <c r="D103" s="136"/>
      <c r="E103" s="7"/>
      <c r="F103" s="7"/>
      <c r="G103" s="7"/>
      <c r="H103" s="7"/>
      <c r="I103" s="7"/>
      <c r="J103" s="7"/>
      <c r="K103" s="7"/>
      <c r="L103" s="7"/>
      <c r="M103" s="7"/>
    </row>
    <row r="104" spans="1:13">
      <c r="A104" s="136" t="s">
        <v>149</v>
      </c>
      <c r="B104" s="136"/>
      <c r="C104" s="136"/>
      <c r="D104" s="136"/>
      <c r="E104" s="7"/>
      <c r="F104" s="7"/>
      <c r="G104" s="7"/>
      <c r="H104" s="7"/>
      <c r="I104" s="7"/>
      <c r="J104" s="7"/>
      <c r="K104" s="7"/>
      <c r="L104" s="7"/>
      <c r="M104" s="7"/>
    </row>
    <row r="105" spans="1:13">
      <c r="D105" s="17" t="s">
        <v>14</v>
      </c>
    </row>
    <row r="106" spans="1:13" ht="21.75" customHeight="1">
      <c r="A106" s="8" t="s">
        <v>2</v>
      </c>
      <c r="B106" s="8" t="s">
        <v>3</v>
      </c>
      <c r="C106" s="8" t="s">
        <v>4</v>
      </c>
      <c r="D106" s="8" t="s">
        <v>3</v>
      </c>
      <c r="E106" s="1"/>
      <c r="H106" s="1"/>
    </row>
    <row r="107" spans="1:13" ht="21.75" customHeight="1">
      <c r="A107" s="10" t="s">
        <v>17</v>
      </c>
      <c r="B107" s="10">
        <v>0</v>
      </c>
      <c r="C107" s="11"/>
      <c r="D107" s="11"/>
    </row>
    <row r="108" spans="1:13" ht="21.75" customHeight="1">
      <c r="A108" s="12" t="s">
        <v>150</v>
      </c>
      <c r="B108" s="12">
        <v>54525000</v>
      </c>
      <c r="C108" s="38" t="s">
        <v>151</v>
      </c>
      <c r="D108" s="28">
        <v>4485000</v>
      </c>
    </row>
    <row r="109" spans="1:13" ht="21.75" customHeight="1">
      <c r="A109" s="14"/>
      <c r="B109" s="14"/>
      <c r="C109" s="39" t="s">
        <v>152</v>
      </c>
      <c r="D109" s="29">
        <v>2415000</v>
      </c>
    </row>
    <row r="110" spans="1:13" ht="21.75" customHeight="1">
      <c r="A110" s="14"/>
      <c r="B110" s="14"/>
      <c r="C110" s="39" t="s">
        <v>153</v>
      </c>
      <c r="D110" s="29">
        <v>47625000</v>
      </c>
    </row>
    <row r="111" spans="1:13" ht="21.75" customHeight="1">
      <c r="A111" s="14"/>
      <c r="B111" s="14"/>
      <c r="C111" s="39"/>
      <c r="D111" s="29"/>
    </row>
    <row r="112" spans="1:13" ht="21.75" customHeight="1">
      <c r="A112" s="15" t="s">
        <v>5</v>
      </c>
      <c r="B112" s="10">
        <f>SUM(B108:B111)</f>
        <v>54525000</v>
      </c>
      <c r="C112" s="18"/>
      <c r="D112" s="10">
        <f>SUM(D108:D111)</f>
        <v>54525000</v>
      </c>
    </row>
    <row r="113" spans="1:4">
      <c r="A113" s="15" t="s">
        <v>6</v>
      </c>
      <c r="B113" s="10">
        <f>B107+B112-D112</f>
        <v>0</v>
      </c>
      <c r="C113" s="11"/>
      <c r="D113" s="11"/>
    </row>
    <row r="115" spans="1:4">
      <c r="C115" s="137" t="s">
        <v>129</v>
      </c>
      <c r="D115" s="137"/>
    </row>
    <row r="116" spans="1:4">
      <c r="C116" s="138" t="s">
        <v>12</v>
      </c>
      <c r="D116" s="138"/>
    </row>
    <row r="117" spans="1:4">
      <c r="C117" s="139" t="s">
        <v>7</v>
      </c>
      <c r="D117" s="139"/>
    </row>
    <row r="118" spans="1:4">
      <c r="C118" s="90"/>
    </row>
    <row r="119" spans="1:4">
      <c r="C119" s="90"/>
    </row>
    <row r="120" spans="1:4">
      <c r="C120" s="90"/>
    </row>
    <row r="122" spans="1:4">
      <c r="C122" s="136" t="s">
        <v>13</v>
      </c>
      <c r="D122" s="136"/>
    </row>
    <row r="133" spans="1:4">
      <c r="A133" s="2" t="s">
        <v>1</v>
      </c>
      <c r="B133" s="3"/>
      <c r="C133" s="3"/>
      <c r="D133" s="88" t="s">
        <v>0</v>
      </c>
    </row>
    <row r="134" spans="1:4">
      <c r="A134" s="3" t="s">
        <v>9</v>
      </c>
      <c r="B134" s="3"/>
      <c r="C134" s="3"/>
      <c r="D134" s="3"/>
    </row>
    <row r="135" spans="1:4">
      <c r="A135" s="4" t="s">
        <v>100</v>
      </c>
      <c r="B135" s="3"/>
      <c r="C135" s="3"/>
      <c r="D135" s="3"/>
    </row>
    <row r="136" spans="1:4">
      <c r="A136" s="5" t="s">
        <v>11</v>
      </c>
      <c r="B136" s="6"/>
      <c r="C136" s="6"/>
      <c r="D136" s="6"/>
    </row>
    <row r="137" spans="1:4">
      <c r="A137" s="5" t="s">
        <v>8</v>
      </c>
      <c r="B137" s="6"/>
      <c r="C137" s="6"/>
      <c r="D137" s="6"/>
    </row>
    <row r="138" spans="1:4">
      <c r="A138" s="5"/>
      <c r="B138" s="6"/>
      <c r="C138" s="6"/>
      <c r="D138" s="6"/>
    </row>
    <row r="139" spans="1:4">
      <c r="A139" s="136" t="s">
        <v>101</v>
      </c>
      <c r="B139" s="136"/>
      <c r="C139" s="136"/>
      <c r="D139" s="136"/>
    </row>
    <row r="140" spans="1:4">
      <c r="A140" s="136" t="s">
        <v>143</v>
      </c>
      <c r="B140" s="136"/>
      <c r="C140" s="136"/>
      <c r="D140" s="136"/>
    </row>
    <row r="141" spans="1:4" ht="9" customHeight="1">
      <c r="D141" s="17" t="s">
        <v>14</v>
      </c>
    </row>
    <row r="142" spans="1:4" ht="18.75" customHeight="1">
      <c r="A142" s="8" t="s">
        <v>2</v>
      </c>
      <c r="B142" s="8" t="s">
        <v>3</v>
      </c>
      <c r="C142" s="8" t="s">
        <v>4</v>
      </c>
      <c r="D142" s="8" t="s">
        <v>3</v>
      </c>
    </row>
    <row r="143" spans="1:4" ht="18.75" customHeight="1">
      <c r="A143" s="10" t="s">
        <v>17</v>
      </c>
      <c r="B143" s="10">
        <v>0</v>
      </c>
      <c r="C143" s="11"/>
      <c r="D143" s="11"/>
    </row>
    <row r="144" spans="1:4" ht="18.75" customHeight="1">
      <c r="A144" s="11" t="s">
        <v>98</v>
      </c>
      <c r="B144" s="11">
        <f>B12</f>
        <v>59800000</v>
      </c>
      <c r="C144" s="120" t="s">
        <v>108</v>
      </c>
      <c r="D144" s="121">
        <v>4290000</v>
      </c>
    </row>
    <row r="145" spans="1:4" ht="18.75" customHeight="1">
      <c r="A145" s="11" t="s">
        <v>103</v>
      </c>
      <c r="B145" s="11">
        <f>B44</f>
        <v>67865000</v>
      </c>
      <c r="C145" s="120" t="s">
        <v>107</v>
      </c>
      <c r="D145" s="121">
        <v>2310000</v>
      </c>
    </row>
    <row r="146" spans="1:4" ht="18.75" customHeight="1">
      <c r="A146" s="11" t="s">
        <v>110</v>
      </c>
      <c r="B146" s="11">
        <f>B76</f>
        <v>65900000</v>
      </c>
      <c r="C146" s="120" t="s">
        <v>99</v>
      </c>
      <c r="D146" s="121">
        <v>53200000</v>
      </c>
    </row>
    <row r="147" spans="1:4" ht="18.75" customHeight="1">
      <c r="A147" s="11" t="s">
        <v>150</v>
      </c>
      <c r="B147" s="11">
        <f>B108</f>
        <v>54525000</v>
      </c>
      <c r="C147" s="120" t="s">
        <v>105</v>
      </c>
      <c r="D147" s="121">
        <v>4251000</v>
      </c>
    </row>
    <row r="148" spans="1:4" ht="18.75" customHeight="1">
      <c r="A148" s="11"/>
      <c r="B148" s="11"/>
      <c r="C148" s="120" t="s">
        <v>104</v>
      </c>
      <c r="D148" s="121">
        <v>2289000</v>
      </c>
    </row>
    <row r="149" spans="1:4" ht="18.75" customHeight="1">
      <c r="A149" s="11"/>
      <c r="B149" s="11"/>
      <c r="C149" s="120" t="s">
        <v>106</v>
      </c>
      <c r="D149" s="121">
        <v>61325000</v>
      </c>
    </row>
    <row r="150" spans="1:4" ht="18.75" customHeight="1">
      <c r="A150" s="11"/>
      <c r="B150" s="11"/>
      <c r="C150" s="120" t="s">
        <v>112</v>
      </c>
      <c r="D150" s="121">
        <v>4485000</v>
      </c>
    </row>
    <row r="151" spans="1:4" ht="18.75" customHeight="1">
      <c r="A151" s="11"/>
      <c r="B151" s="11"/>
      <c r="C151" s="120" t="s">
        <v>111</v>
      </c>
      <c r="D151" s="121">
        <v>2415000</v>
      </c>
    </row>
    <row r="152" spans="1:4" ht="18.75" customHeight="1">
      <c r="A152" s="11"/>
      <c r="B152" s="11"/>
      <c r="C152" s="120" t="s">
        <v>113</v>
      </c>
      <c r="D152" s="121">
        <v>59000000</v>
      </c>
    </row>
    <row r="153" spans="1:4" ht="18.75" customHeight="1">
      <c r="A153" s="11"/>
      <c r="B153" s="11"/>
      <c r="C153" s="120" t="s">
        <v>152</v>
      </c>
      <c r="D153" s="121">
        <v>4485000</v>
      </c>
    </row>
    <row r="154" spans="1:4" ht="18.75" customHeight="1">
      <c r="A154" s="11"/>
      <c r="B154" s="11"/>
      <c r="C154" s="120" t="s">
        <v>151</v>
      </c>
      <c r="D154" s="121">
        <v>2415000</v>
      </c>
    </row>
    <row r="155" spans="1:4" ht="18.75" customHeight="1">
      <c r="A155" s="11"/>
      <c r="B155" s="11"/>
      <c r="C155" s="120" t="s">
        <v>153</v>
      </c>
      <c r="D155" s="121">
        <v>47625000</v>
      </c>
    </row>
    <row r="156" spans="1:4" ht="18.75" customHeight="1">
      <c r="A156" s="15" t="s">
        <v>5</v>
      </c>
      <c r="B156" s="10">
        <f>SUM(B144:B147)</f>
        <v>248090000</v>
      </c>
      <c r="C156" s="18"/>
      <c r="D156" s="10">
        <f>SUM(D144:D155)</f>
        <v>248090000</v>
      </c>
    </row>
    <row r="157" spans="1:4" ht="18.75" customHeight="1">
      <c r="A157" s="15" t="s">
        <v>6</v>
      </c>
      <c r="B157" s="10">
        <f>B143+B156-D156</f>
        <v>0</v>
      </c>
      <c r="C157" s="11"/>
      <c r="D157" s="11"/>
    </row>
    <row r="158" spans="1:4" ht="8.25" customHeight="1"/>
    <row r="159" spans="1:4">
      <c r="C159" s="137" t="s">
        <v>129</v>
      </c>
      <c r="D159" s="137"/>
    </row>
    <row r="160" spans="1:4">
      <c r="C160" s="138" t="s">
        <v>12</v>
      </c>
      <c r="D160" s="138"/>
    </row>
    <row r="161" spans="3:4">
      <c r="C161" s="139" t="s">
        <v>7</v>
      </c>
      <c r="D161" s="139"/>
    </row>
    <row r="162" spans="3:4">
      <c r="C162" s="90"/>
    </row>
    <row r="163" spans="3:4">
      <c r="C163" s="90"/>
    </row>
    <row r="164" spans="3:4">
      <c r="C164" s="90"/>
    </row>
    <row r="166" spans="3:4">
      <c r="C166" s="136" t="s">
        <v>13</v>
      </c>
      <c r="D166" s="136"/>
    </row>
  </sheetData>
  <mergeCells count="30">
    <mergeCell ref="C84:D84"/>
    <mergeCell ref="C160:D160"/>
    <mergeCell ref="C161:D161"/>
    <mergeCell ref="C166:D166"/>
    <mergeCell ref="C117:D117"/>
    <mergeCell ref="C122:D122"/>
    <mergeCell ref="A139:D139"/>
    <mergeCell ref="A140:D140"/>
    <mergeCell ref="C159:D159"/>
    <mergeCell ref="A103:D103"/>
    <mergeCell ref="A104:D104"/>
    <mergeCell ref="C115:D115"/>
    <mergeCell ref="C116:D116"/>
    <mergeCell ref="C90:D90"/>
    <mergeCell ref="C85:D85"/>
    <mergeCell ref="A7:D7"/>
    <mergeCell ref="A8:D8"/>
    <mergeCell ref="C19:D19"/>
    <mergeCell ref="C20:D20"/>
    <mergeCell ref="C21:D21"/>
    <mergeCell ref="C26:D26"/>
    <mergeCell ref="A39:D39"/>
    <mergeCell ref="A40:D40"/>
    <mergeCell ref="C51:D51"/>
    <mergeCell ref="C52:D52"/>
    <mergeCell ref="C53:D53"/>
    <mergeCell ref="C58:D58"/>
    <mergeCell ref="A71:D71"/>
    <mergeCell ref="A72:D72"/>
    <mergeCell ref="C83:D83"/>
  </mergeCells>
  <pageMargins left="0.55000000000000004" right="0.2" top="0.32" bottom="0.27" header="0.22" footer="0.16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CAP BU</vt:lpstr>
      <vt:lpstr>HOC PHI</vt:lpstr>
      <vt:lpstr>BUOI 2</vt:lpstr>
      <vt:lpstr>BHYT</vt:lpstr>
      <vt:lpstr>CAN TIN</vt:lpstr>
      <vt:lpstr>BAN TRU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2019-12-31T15:38:32Z</cp:lastPrinted>
  <dcterms:created xsi:type="dcterms:W3CDTF">2016-12-27T13:25:17Z</dcterms:created>
  <dcterms:modified xsi:type="dcterms:W3CDTF">2019-12-31T16:17:04Z</dcterms:modified>
</cp:coreProperties>
</file>